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YPqcRG0DnBqd6r5x3ue5lUrf3yCeaBqkERBP2GO281NI/LXjgLW9bbZ4fER8FQ2r8HCMeHlyJVxN39C8rdtj0g==" workbookSaltValue="sKLkN/JjktjzwVFexi/7jw=="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<sst xmlns="http://schemas.openxmlformats.org/spreadsheetml/2006/main" xmlns:r="http://schemas.openxmlformats.org/officeDocument/2006/relationships" count="114" uniqueCount="114">
  <si>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</si>
  <si>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</si>
  <si>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</si>
  <si>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</si>
  <si>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</si>
  <si>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</si>
  <si>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</si>
  <si>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</si>
  <si>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</si>
  <si>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</si>
  <si>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</si>
  <si>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</si>
  <si>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</si>
  <si>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</si>
  <si>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</si>
  <si>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</si>
  <si>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</si>
  <si>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</si>
  <si>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</si>
  <si>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</si>
  <si>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</si>
  <si>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</si>
  <si>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</si>
  <si>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</si>
  <si>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</si>
  <si>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</si>
  <si>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</si>
  <si>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</si>
  <si>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</si>
  <si>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</si>
  <si>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</si>
  <si>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</si>
  <si>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</si>
  <si>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</si>
  <si>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</si>
  <si>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</si>
  <si>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</si>
  <si>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</si>
  <si>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</si>
  <si>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</si>
  <si>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</si>
  <si>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</si>
  <si>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</si>
  <si>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</si>
  <si>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</si>
  <si>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</si>
  <si>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</si>
  <si>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</si>
  <si>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</si>
  <si>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</si>
  <si>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</si>
  <si>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</si>
  <si>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</si>
  <si>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</si>
  <si>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</si>
  <si>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</si>
  <si>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</si>
  <si>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</si>
  <si>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</si>
  <si>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</si>
  <si>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</si>
  <si>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</si>
  <si>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</si>
  <si>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</si>
  <si>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</si>
  <si>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</si>
  <si>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</si>
  <si>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</si>
  <si>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</si>
  <si>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</si>
  <si>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</si>
  <si>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</si>
  <si>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</si>
  <si>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</si>
  <si>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</si>
  <si>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</si>
  <si>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</si>
  <si>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</si>
  <si>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</si>
  <si>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</si>
  <si>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</si>
  <si>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</si>
  <si>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</si>
  <si>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</si>
  <si>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</si>
  <si>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</si>
  <si>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</si>
  <si>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</si>
  <si>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</si>
  <si>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</si>
  <si>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</si>
  <si>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</si>
  <si>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</si>
  <si>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</si>
  <si>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</si>
  <si>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栃木県　佐野市</t>
  </si>
  <si>
    <t>法適用</t>
  </si>
  <si>
    <t>下水道事業</t>
  </si>
  <si>
    <t>公共下水道</t>
  </si>
  <si>
    <t>Bd1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</si>
  <si>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</si>
  <si>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</si>
  <si>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</si>
  <si>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</si>
  <si>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</si>
  <si>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</si>
  <si>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</si>
  <si>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</si>
  <si>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</si>
  <si>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</si>
  <si>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</si>
  <si>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r>
      <t>　</t>
    </r>
    <r>
      <rPr>
        <sz val="11"/>
        <color auto="1"/>
        <rFont val="ＭＳ ゴシック"/>
      </rPr>
      <t>①経常収支比率は、前年度に比べて微増している。これは主に下水道使用料の増加によるものである。
　②累積欠損金比率は、存在していない。
　③流動比率は、現金の増加により前年度比で増加し、類似団体や全国平均と比べて高い数値である。
　④企業債残高対事業規模比率は、使用料収入の約１０倍の企業債残高があることを示し、前年度よりやや増加し、類似団体や全国平均より高くなっている。
　⑤経費回収率は、前年度よりわずかに改善している。
　⑥汚水処理原価は、１㎥当たり１５０円で前年度と同額であり、類似団体より低く全国平均より高い。
　⑦施設利用率は、前年度より微減となり、類似団体や全国平均より高い状況である。
　⑧水洗化率は、前年度と同程度であり、類似団体より高く全国平均より低い状況となっている。
　経営の健全性・効率性は、④～⑥の指標から見るとやや低い状況にある。</t>
    </r>
    <rPh sb="10" eb="11">
      <t>ゼン</t>
    </rPh>
    <rPh sb="11" eb="13">
      <t>ネンド</t>
    </rPh>
    <rPh sb="14" eb="15">
      <t>クラ</t>
    </rPh>
    <rPh sb="17" eb="19">
      <t>ビゾウ</t>
    </rPh>
    <rPh sb="27" eb="28">
      <t>オモ</t>
    </rPh>
    <rPh sb="29" eb="32">
      <t>ゲスイドウ</t>
    </rPh>
    <rPh sb="32" eb="35">
      <t>シヨウリョウ</t>
    </rPh>
    <rPh sb="36" eb="38">
      <t>ゾウカ</t>
    </rPh>
    <rPh sb="76" eb="78">
      <t>ゲンキン</t>
    </rPh>
    <rPh sb="79" eb="81">
      <t>ゾウカ</t>
    </rPh>
    <rPh sb="84" eb="85">
      <t>ゼン</t>
    </rPh>
    <rPh sb="85" eb="88">
      <t>ネンドヒ</t>
    </rPh>
    <rPh sb="89" eb="91">
      <t>ゾウカ</t>
    </rPh>
    <rPh sb="93" eb="95">
      <t>ルイジ</t>
    </rPh>
    <rPh sb="95" eb="97">
      <t>ダンタイ</t>
    </rPh>
    <rPh sb="98" eb="100">
      <t>ゼンコク</t>
    </rPh>
    <rPh sb="100" eb="102">
      <t>ヘイキン</t>
    </rPh>
    <rPh sb="103" eb="104">
      <t>クラ</t>
    </rPh>
    <rPh sb="106" eb="107">
      <t>タカ</t>
    </rPh>
    <rPh sb="108" eb="110">
      <t>スウチ</t>
    </rPh>
    <rPh sb="123" eb="125">
      <t>ジギョウ</t>
    </rPh>
    <rPh sb="125" eb="127">
      <t>キボ</t>
    </rPh>
    <rPh sb="131" eb="134">
      <t>シヨウリョウ</t>
    </rPh>
    <rPh sb="134" eb="136">
      <t>シュウニュウ</t>
    </rPh>
    <rPh sb="137" eb="138">
      <t>ヤク</t>
    </rPh>
    <rPh sb="140" eb="141">
      <t>バイ</t>
    </rPh>
    <rPh sb="156" eb="159">
      <t>ゼンネンド</t>
    </rPh>
    <rPh sb="163" eb="165">
      <t>ゾウカ</t>
    </rPh>
    <rPh sb="189" eb="191">
      <t>ケイヒ</t>
    </rPh>
    <rPh sb="196" eb="199">
      <t>ゼンネンド</t>
    </rPh>
    <rPh sb="205" eb="207">
      <t>カイゼン</t>
    </rPh>
    <rPh sb="215" eb="217">
      <t>オスイ</t>
    </rPh>
    <rPh sb="217" eb="219">
      <t>ショリ</t>
    </rPh>
    <rPh sb="233" eb="236">
      <t>ゼンネンド</t>
    </rPh>
    <rPh sb="243" eb="245">
      <t>ルイジ</t>
    </rPh>
    <rPh sb="245" eb="247">
      <t>ダンタイ</t>
    </rPh>
    <rPh sb="249" eb="250">
      <t>ヒク</t>
    </rPh>
    <rPh sb="257" eb="258">
      <t>タカ</t>
    </rPh>
    <rPh sb="270" eb="273">
      <t>ゼンネンド</t>
    </rPh>
    <rPh sb="275" eb="277">
      <t>ビゲン</t>
    </rPh>
    <rPh sb="281" eb="283">
      <t>ルイジ</t>
    </rPh>
    <rPh sb="283" eb="285">
      <t>ダンタイ</t>
    </rPh>
    <rPh sb="286" eb="288">
      <t>ゼンコク</t>
    </rPh>
    <rPh sb="288" eb="290">
      <t>ヘイキン</t>
    </rPh>
    <rPh sb="292" eb="293">
      <t>タカ</t>
    </rPh>
    <rPh sb="294" eb="296">
      <t>ジョウキョウ</t>
    </rPh>
    <rPh sb="303" eb="306">
      <t>スイセンカ</t>
    </rPh>
    <rPh sb="309" eb="312">
      <t>ゼンネンド</t>
    </rPh>
    <rPh sb="313" eb="314">
      <t>ドウ</t>
    </rPh>
    <rPh sb="314" eb="316">
      <t>テイド</t>
    </rPh>
    <rPh sb="320" eb="322">
      <t>ルイジ</t>
    </rPh>
    <rPh sb="322" eb="324">
      <t>ダンタイ</t>
    </rPh>
    <rPh sb="326" eb="327">
      <t>タカ</t>
    </rPh>
    <rPh sb="328" eb="330">
      <t>ゼンコク</t>
    </rPh>
    <rPh sb="330" eb="332">
      <t>ヘイキン</t>
    </rPh>
    <rPh sb="334" eb="335">
      <t>ヒク</t>
    </rPh>
    <rPh sb="336" eb="338">
      <t>ジョウキョウ</t>
    </rPh>
    <phoneticPr fontId="14"/>
  </si>
  <si>
    <t xml:space="preserve">　①有形固定資産減価償却率は、毎年３から４％程度増加しており、類似団体や全国平均と比較すると増加の割合が大きい。
　②管渠老朽化率は、類似団体より高いが全国平均より低い状況である。
　③管渠改善率は、前年度より減少したが類似団体とは同程度であり、全国平均より低い状況である。
</t>
    <rPh sb="15" eb="17">
      <t>マイトシ</t>
    </rPh>
    <rPh sb="22" eb="24">
      <t>テイド</t>
    </rPh>
    <rPh sb="24" eb="26">
      <t>ゾウカ</t>
    </rPh>
    <rPh sb="31" eb="33">
      <t>ルイジ</t>
    </rPh>
    <rPh sb="33" eb="35">
      <t>ダンタイ</t>
    </rPh>
    <rPh sb="36" eb="38">
      <t>ゼンコク</t>
    </rPh>
    <rPh sb="38" eb="40">
      <t>ヘイキン</t>
    </rPh>
    <rPh sb="41" eb="43">
      <t>ヒカク</t>
    </rPh>
    <rPh sb="46" eb="48">
      <t>ゾウカ</t>
    </rPh>
    <rPh sb="49" eb="51">
      <t>ワリアイ</t>
    </rPh>
    <rPh sb="52" eb="53">
      <t>オオ</t>
    </rPh>
    <rPh sb="59" eb="61">
      <t>カンキョ</t>
    </rPh>
    <rPh sb="61" eb="63">
      <t>ロウキュウ</t>
    </rPh>
    <rPh sb="73" eb="74">
      <t>タカ</t>
    </rPh>
    <rPh sb="76" eb="78">
      <t>ゼンコク</t>
    </rPh>
    <rPh sb="78" eb="80">
      <t>ヘイキン</t>
    </rPh>
    <rPh sb="82" eb="83">
      <t>ヒク</t>
    </rPh>
    <rPh sb="84" eb="86">
      <t>ジョウキョウ</t>
    </rPh>
    <rPh sb="93" eb="95">
      <t>カンキョ</t>
    </rPh>
    <rPh sb="95" eb="97">
      <t>カイゼン</t>
    </rPh>
    <rPh sb="100" eb="103">
      <t>ゼンネンド</t>
    </rPh>
    <rPh sb="105" eb="107">
      <t>ゲンショウ</t>
    </rPh>
    <rPh sb="110" eb="112">
      <t>ルイジ</t>
    </rPh>
    <rPh sb="112" eb="114">
      <t>ダンタイ</t>
    </rPh>
    <rPh sb="116" eb="119">
      <t>ドウテイド</t>
    </rPh>
    <rPh sb="123" eb="127">
      <t>ゼンコクヘイキン</t>
    </rPh>
    <rPh sb="129" eb="130">
      <t>ヒク</t>
    </rPh>
    <rPh sb="131" eb="133">
      <t>ジョウキョウ</t>
    </rPh>
    <phoneticPr fontId="14"/>
  </si>
  <si>
    <t>　将来に渡り持続的な下水道事業を経営していくために使用料収入を確保するとともに、効率的な公共下水道整備を行いながら、施設の改築(更新・長寿命化等)を合わせて行う必要がある。</t>
    <rPh sb="1" eb="3">
      <t>ショウライ</t>
    </rPh>
    <rPh sb="4" eb="5">
      <t>ワタ</t>
    </rPh>
    <rPh sb="6" eb="9">
      <t>ジゾクテキ</t>
    </rPh>
    <rPh sb="10" eb="13">
      <t>ゲスイドウ</t>
    </rPh>
    <rPh sb="13" eb="15">
      <t>ジギョウ</t>
    </rPh>
    <rPh sb="16" eb="18">
      <t>ケイエイ</t>
    </rPh>
    <rPh sb="25" eb="28">
      <t>シヨウリョウ</t>
    </rPh>
    <rPh sb="28" eb="30">
      <t>シュウニュウ</t>
    </rPh>
    <rPh sb="31" eb="33">
      <t>カクホ</t>
    </rPh>
    <rPh sb="40" eb="43">
      <t>コウリツテキ</t>
    </rPh>
    <rPh sb="44" eb="46">
      <t>コウキョウ</t>
    </rPh>
    <rPh sb="46" eb="48">
      <t>ゲスイ</t>
    </rPh>
    <rPh sb="48" eb="49">
      <t>ドウ</t>
    </rPh>
    <rPh sb="49" eb="51">
      <t>セイビ</t>
    </rPh>
    <rPh sb="52" eb="53">
      <t>オコナ</t>
    </rPh>
    <rPh sb="58" eb="59">
      <t>ヒ</t>
    </rPh>
    <rPh sb="60" eb="61">
      <t>オヨ</t>
    </rPh>
    <rPh sb="61" eb="63">
      <t>カイチク</t>
    </rPh>
    <rPh sb="64" eb="66">
      <t>コウシン</t>
    </rPh>
    <rPh sb="67" eb="71">
      <t>チョウジュミョウカ</t>
    </rPh>
    <rPh sb="71" eb="72">
      <t>トウ</t>
    </rPh>
    <rPh sb="74" eb="75">
      <t>ア</t>
    </rPh>
    <rPh sb="78" eb="79">
      <t>オコナ</t>
    </rPh>
    <rPh sb="80" eb="82">
      <t>ヒツヨウ</t>
    </rPh>
    <rPh sb="82" eb="84">
      <t>カンキョ</t>
    </rPh>
    <phoneticPr fontId="14"/>
  </si>
</sst>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
      <sz val="6"/>
      <color auto="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0.14000000000000001</c:v>
                </c:pt>
                <c:pt idx="2">
                  <c:v>0.16</c:v>
                </c:pt>
                <c:pt idx="3">
                  <c:v>0.22</c:v>
                </c:pt>
                <c:pt idx="4">
                  <c:v>7.0000000000000007e-002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9.e-002</c:v>
                </c:pt>
                <c:pt idx="2">
                  <c:v>0.17</c:v>
                </c:pt>
                <c:pt idx="3">
                  <c:v>0.13</c:v>
                </c:pt>
                <c:pt idx="4">
                  <c:v>6.e-002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112.71</c:v>
                </c:pt>
                <c:pt idx="2">
                  <c:v>115.78</c:v>
                </c:pt>
                <c:pt idx="3">
                  <c:v>114.31</c:v>
                </c:pt>
                <c:pt idx="4">
                  <c:v>120.34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107.85</c:v>
                </c:pt>
                <c:pt idx="2">
                  <c:v>108.04</c:v>
                </c:pt>
                <c:pt idx="3">
                  <c:v>107.49</c:v>
                </c:pt>
                <c:pt idx="4">
                  <c:v>107.64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4.5</c:v>
                </c:pt>
                <c:pt idx="2">
                  <c:v>8.57</c:v>
                </c:pt>
                <c:pt idx="3">
                  <c:v>12.23</c:v>
                </c:pt>
                <c:pt idx="4">
                  <c:v>15.42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23.79</c:v>
                </c:pt>
                <c:pt idx="2">
                  <c:v>25.66</c:v>
                </c:pt>
                <c:pt idx="3">
                  <c:v>27.46</c:v>
                </c:pt>
                <c:pt idx="4">
                  <c:v>29.93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2.33</c:v>
                </c:pt>
                <c:pt idx="2">
                  <c:v>2.81</c:v>
                </c:pt>
                <c:pt idx="3">
                  <c:v>3.11</c:v>
                </c:pt>
                <c:pt idx="4">
                  <c:v>3.58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1.22</c:v>
                </c:pt>
                <c:pt idx="2">
                  <c:v>1.61</c:v>
                </c:pt>
                <c:pt idx="3">
                  <c:v>2.08</c:v>
                </c:pt>
                <c:pt idx="4">
                  <c:v>2.74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4.72</c:v>
                </c:pt>
                <c:pt idx="2">
                  <c:v>4.49</c:v>
                </c:pt>
                <c:pt idx="3">
                  <c:v>5.41</c:v>
                </c:pt>
                <c:pt idx="4">
                  <c:v>5.61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55.11</c:v>
                </c:pt>
                <c:pt idx="2">
                  <c:v>81.64</c:v>
                </c:pt>
                <c:pt idx="3">
                  <c:v>91.05</c:v>
                </c:pt>
                <c:pt idx="4">
                  <c:v>107.61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67.930000000000007</c:v>
                </c:pt>
                <c:pt idx="2">
                  <c:v>68.53</c:v>
                </c:pt>
                <c:pt idx="3">
                  <c:v>69.180000000000007</c:v>
                </c:pt>
                <c:pt idx="4">
                  <c:v>76.319999999999993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929.51</c:v>
                </c:pt>
                <c:pt idx="2">
                  <c:v>1212.72</c:v>
                </c:pt>
                <c:pt idx="3">
                  <c:v>896.98</c:v>
                </c:pt>
                <c:pt idx="4">
                  <c:v>976.45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857.88</c:v>
                </c:pt>
                <c:pt idx="2">
                  <c:v>825.1</c:v>
                </c:pt>
                <c:pt idx="3">
                  <c:v>789.87</c:v>
                </c:pt>
                <c:pt idx="4">
                  <c:v>749.43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79.44</c:v>
                </c:pt>
                <c:pt idx="2">
                  <c:v>80.97</c:v>
                </c:pt>
                <c:pt idx="3">
                  <c:v>81.77</c:v>
                </c:pt>
                <c:pt idx="4">
                  <c:v>82.36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94.97</c:v>
                </c:pt>
                <c:pt idx="2">
                  <c:v>97.07</c:v>
                </c:pt>
                <c:pt idx="3">
                  <c:v>98.06</c:v>
                </c:pt>
                <c:pt idx="4">
                  <c:v>98.46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151.94</c:v>
                </c:pt>
                <c:pt idx="2">
                  <c:v>150</c:v>
                </c:pt>
                <c:pt idx="3">
                  <c:v>150</c:v>
                </c:pt>
                <c:pt idx="4">
                  <c:v>150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159.49</c:v>
                </c:pt>
                <c:pt idx="2">
                  <c:v>157.81</c:v>
                </c:pt>
                <c:pt idx="3">
                  <c:v>157.37</c:v>
                </c:pt>
                <c:pt idx="4">
                  <c:v>157.44999999999999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82.2</c:v>
                </c:pt>
                <c:pt idx="2">
                  <c:v>79.83</c:v>
                </c:pt>
                <c:pt idx="3">
                  <c:v>82.72</c:v>
                </c:pt>
                <c:pt idx="4">
                  <c:v>81.25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65.28</c:v>
                </c:pt>
                <c:pt idx="2">
                  <c:v>64.92</c:v>
                </c:pt>
                <c:pt idx="3">
                  <c:v>64.14</c:v>
                </c:pt>
                <c:pt idx="4">
                  <c:v>63.71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93.18</c:v>
                </c:pt>
                <c:pt idx="2">
                  <c:v>93.2</c:v>
                </c:pt>
                <c:pt idx="3">
                  <c:v>93.24</c:v>
                </c:pt>
                <c:pt idx="4">
                  <c:v>93.25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92.72</c:v>
                </c:pt>
                <c:pt idx="2">
                  <c:v>92.88</c:v>
                </c:pt>
                <c:pt idx="3">
                  <c:v>92.9</c:v>
                </c:pt>
                <c:pt idx="4">
                  <c:v>92.89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【78.43】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【630.82】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【41.09】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【8.68】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election activeCell="BL66" sqref="BL66:BZ82"/>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栃木県　佐野市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Bd1</v>
      </c>
      <c r="X8" s="6"/>
      <c r="Y8" s="6"/>
      <c r="Z8" s="6"/>
      <c r="AA8" s="6"/>
      <c r="AB8" s="6"/>
      <c r="AC8" s="6"/>
      <c r="AD8" s="20" t="str">
        <f>データ!$M$6</f>
        <v>非設置</v>
      </c>
      <c r="AE8" s="20"/>
      <c r="AF8" s="20"/>
      <c r="AG8" s="20"/>
      <c r="AH8" s="20"/>
      <c r="AI8" s="20"/>
      <c r="AJ8" s="20"/>
      <c r="AK8" s="3"/>
      <c r="AL8" s="21">
        <f>データ!S6</f>
        <v>114146</v>
      </c>
      <c r="AM8" s="21"/>
      <c r="AN8" s="21"/>
      <c r="AO8" s="21"/>
      <c r="AP8" s="21"/>
      <c r="AQ8" s="21"/>
      <c r="AR8" s="21"/>
      <c r="AS8" s="21"/>
      <c r="AT8" s="7">
        <f>データ!T6</f>
        <v>356.04</v>
      </c>
      <c r="AU8" s="7"/>
      <c r="AV8" s="7"/>
      <c r="AW8" s="7"/>
      <c r="AX8" s="7"/>
      <c r="AY8" s="7"/>
      <c r="AZ8" s="7"/>
      <c r="BA8" s="7"/>
      <c r="BB8" s="7">
        <f>データ!U6</f>
        <v>320.60000000000002</v>
      </c>
      <c r="BC8" s="7"/>
      <c r="BD8" s="7"/>
      <c r="BE8" s="7"/>
      <c r="BF8" s="7"/>
      <c r="BG8" s="7"/>
      <c r="BH8" s="7"/>
      <c r="BI8" s="7"/>
      <c r="BJ8" s="3"/>
      <c r="BK8" s="3"/>
      <c r="BL8" s="27" t="s">
        <v>15</v>
      </c>
      <c r="BM8" s="39"/>
      <c r="BN8" s="48"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8" t="s">
        <v>32</v>
      </c>
      <c r="BM9" s="40"/>
      <c r="BN9" s="49" t="s">
        <v>34</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68.69</v>
      </c>
      <c r="J10" s="7"/>
      <c r="K10" s="7"/>
      <c r="L10" s="7"/>
      <c r="M10" s="7"/>
      <c r="N10" s="7"/>
      <c r="O10" s="7"/>
      <c r="P10" s="7">
        <f>データ!P6</f>
        <v>70.14</v>
      </c>
      <c r="Q10" s="7"/>
      <c r="R10" s="7"/>
      <c r="S10" s="7"/>
      <c r="T10" s="7"/>
      <c r="U10" s="7"/>
      <c r="V10" s="7"/>
      <c r="W10" s="7">
        <f>データ!Q6</f>
        <v>61.8</v>
      </c>
      <c r="X10" s="7"/>
      <c r="Y10" s="7"/>
      <c r="Z10" s="7"/>
      <c r="AA10" s="7"/>
      <c r="AB10" s="7"/>
      <c r="AC10" s="7"/>
      <c r="AD10" s="21">
        <f>データ!R6</f>
        <v>2200</v>
      </c>
      <c r="AE10" s="21"/>
      <c r="AF10" s="21"/>
      <c r="AG10" s="21"/>
      <c r="AH10" s="21"/>
      <c r="AI10" s="21"/>
      <c r="AJ10" s="21"/>
      <c r="AK10" s="2"/>
      <c r="AL10" s="21">
        <f>データ!V6</f>
        <v>79608</v>
      </c>
      <c r="AM10" s="21"/>
      <c r="AN10" s="21"/>
      <c r="AO10" s="21"/>
      <c r="AP10" s="21"/>
      <c r="AQ10" s="21"/>
      <c r="AR10" s="21"/>
      <c r="AS10" s="21"/>
      <c r="AT10" s="7">
        <f>データ!W6</f>
        <v>28.32</v>
      </c>
      <c r="AU10" s="7"/>
      <c r="AV10" s="7"/>
      <c r="AW10" s="7"/>
      <c r="AX10" s="7"/>
      <c r="AY10" s="7"/>
      <c r="AZ10" s="7"/>
      <c r="BA10" s="7"/>
      <c r="BB10" s="7">
        <f>データ!X6</f>
        <v>2811.02</v>
      </c>
      <c r="BC10" s="7"/>
      <c r="BD10" s="7"/>
      <c r="BE10" s="7"/>
      <c r="BF10" s="7"/>
      <c r="BG10" s="7"/>
      <c r="BH10" s="7"/>
      <c r="BI10" s="7"/>
      <c r="BJ10" s="2"/>
      <c r="BK10" s="2"/>
      <c r="BL10" s="29" t="s">
        <v>35</v>
      </c>
      <c r="BM10" s="41"/>
      <c r="BN10" s="50"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111</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112</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113</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45</v>
      </c>
      <c r="F84" s="12" t="s">
        <v>46</v>
      </c>
      <c r="G84" s="12" t="s">
        <v>47</v>
      </c>
      <c r="H84" s="12" t="s">
        <v>40</v>
      </c>
      <c r="I84" s="12" t="s">
        <v>11</v>
      </c>
      <c r="J84" s="12" t="s">
        <v>48</v>
      </c>
      <c r="K84" s="12" t="s">
        <v>49</v>
      </c>
      <c r="L84" s="12" t="s">
        <v>4</v>
      </c>
      <c r="M84" s="12" t="s">
        <v>33</v>
      </c>
      <c r="N84" s="12" t="s">
        <v>51</v>
      </c>
      <c r="O84" s="12" t="s">
        <v>53</v>
      </c>
    </row>
    <row r="85" spans="1:78" hidden="1">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e8HOi4Hb5h93rpBWdvoyMYhuzX+Bq5KdganDIoH9E3Dv9FNig8LweVJBnDvj7zRleVVDyIMmjXE1I4x8FZpMOA==" saltValue="1P/js/hSaaueKm0v8QXiH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54</v>
      </c>
      <c r="Y1" s="80">
        <v>1</v>
      </c>
      <c r="Z1" s="80">
        <v>1</v>
      </c>
      <c r="AA1" s="80">
        <v>1</v>
      </c>
      <c r="AB1" s="80">
        <v>1</v>
      </c>
      <c r="AC1" s="80">
        <v>1</v>
      </c>
      <c r="AD1" s="80">
        <v>1</v>
      </c>
      <c r="AE1" s="80">
        <v>1</v>
      </c>
      <c r="AF1" s="80">
        <v>1</v>
      </c>
      <c r="AG1" s="80">
        <v>1</v>
      </c>
      <c r="AH1" s="80">
        <v>1</v>
      </c>
      <c r="AI1" s="80"/>
      <c r="AJ1" s="80">
        <v>1</v>
      </c>
      <c r="AK1" s="80">
        <v>1</v>
      </c>
      <c r="AL1" s="80">
        <v>1</v>
      </c>
      <c r="AM1" s="80">
        <v>1</v>
      </c>
      <c r="AN1" s="80">
        <v>1</v>
      </c>
      <c r="AO1" s="80">
        <v>1</v>
      </c>
      <c r="AP1" s="80">
        <v>1</v>
      </c>
      <c r="AQ1" s="80">
        <v>1</v>
      </c>
      <c r="AR1" s="80">
        <v>1</v>
      </c>
      <c r="AS1" s="80">
        <v>1</v>
      </c>
      <c r="AT1" s="80"/>
      <c r="AU1" s="80">
        <v>1</v>
      </c>
      <c r="AV1" s="80">
        <v>1</v>
      </c>
      <c r="AW1" s="80">
        <v>1</v>
      </c>
      <c r="AX1" s="80">
        <v>1</v>
      </c>
      <c r="AY1" s="80">
        <v>1</v>
      </c>
      <c r="AZ1" s="80">
        <v>1</v>
      </c>
      <c r="BA1" s="80">
        <v>1</v>
      </c>
      <c r="BB1" s="80">
        <v>1</v>
      </c>
      <c r="BC1" s="80">
        <v>1</v>
      </c>
      <c r="BD1" s="80">
        <v>1</v>
      </c>
      <c r="BE1" s="80"/>
      <c r="BF1" s="80">
        <v>1</v>
      </c>
      <c r="BG1" s="80">
        <v>1</v>
      </c>
      <c r="BH1" s="80">
        <v>1</v>
      </c>
      <c r="BI1" s="80">
        <v>1</v>
      </c>
      <c r="BJ1" s="80">
        <v>1</v>
      </c>
      <c r="BK1" s="80">
        <v>1</v>
      </c>
      <c r="BL1" s="80">
        <v>1</v>
      </c>
      <c r="BM1" s="80">
        <v>1</v>
      </c>
      <c r="BN1" s="80">
        <v>1</v>
      </c>
      <c r="BO1" s="80">
        <v>1</v>
      </c>
      <c r="BP1" s="80"/>
      <c r="BQ1" s="80">
        <v>1</v>
      </c>
      <c r="BR1" s="80">
        <v>1</v>
      </c>
      <c r="BS1" s="80">
        <v>1</v>
      </c>
      <c r="BT1" s="80">
        <v>1</v>
      </c>
      <c r="BU1" s="80">
        <v>1</v>
      </c>
      <c r="BV1" s="80">
        <v>1</v>
      </c>
      <c r="BW1" s="80">
        <v>1</v>
      </c>
      <c r="BX1" s="80">
        <v>1</v>
      </c>
      <c r="BY1" s="80">
        <v>1</v>
      </c>
      <c r="BZ1" s="80">
        <v>1</v>
      </c>
      <c r="CA1" s="80"/>
      <c r="CB1" s="80">
        <v>1</v>
      </c>
      <c r="CC1" s="80">
        <v>1</v>
      </c>
      <c r="CD1" s="80">
        <v>1</v>
      </c>
      <c r="CE1" s="80">
        <v>1</v>
      </c>
      <c r="CF1" s="80">
        <v>1</v>
      </c>
      <c r="CG1" s="80">
        <v>1</v>
      </c>
      <c r="CH1" s="80">
        <v>1</v>
      </c>
      <c r="CI1" s="80">
        <v>1</v>
      </c>
      <c r="CJ1" s="80">
        <v>1</v>
      </c>
      <c r="CK1" s="80">
        <v>1</v>
      </c>
      <c r="CL1" s="80"/>
      <c r="CM1" s="80">
        <v>1</v>
      </c>
      <c r="CN1" s="80">
        <v>1</v>
      </c>
      <c r="CO1" s="80">
        <v>1</v>
      </c>
      <c r="CP1" s="80">
        <v>1</v>
      </c>
      <c r="CQ1" s="80">
        <v>1</v>
      </c>
      <c r="CR1" s="80">
        <v>1</v>
      </c>
      <c r="CS1" s="80">
        <v>1</v>
      </c>
      <c r="CT1" s="80">
        <v>1</v>
      </c>
      <c r="CU1" s="80">
        <v>1</v>
      </c>
      <c r="CV1" s="80">
        <v>1</v>
      </c>
      <c r="CW1" s="80"/>
      <c r="CX1" s="80">
        <v>1</v>
      </c>
      <c r="CY1" s="80">
        <v>1</v>
      </c>
      <c r="CZ1" s="80">
        <v>1</v>
      </c>
      <c r="DA1" s="80">
        <v>1</v>
      </c>
      <c r="DB1" s="80">
        <v>1</v>
      </c>
      <c r="DC1" s="80">
        <v>1</v>
      </c>
      <c r="DD1" s="80">
        <v>1</v>
      </c>
      <c r="DE1" s="80">
        <v>1</v>
      </c>
      <c r="DF1" s="80">
        <v>1</v>
      </c>
      <c r="DG1" s="80">
        <v>1</v>
      </c>
      <c r="DH1" s="80"/>
      <c r="DI1" s="80">
        <v>1</v>
      </c>
      <c r="DJ1" s="80">
        <v>1</v>
      </c>
      <c r="DK1" s="80">
        <v>1</v>
      </c>
      <c r="DL1" s="80">
        <v>1</v>
      </c>
      <c r="DM1" s="80">
        <v>1</v>
      </c>
      <c r="DN1" s="80">
        <v>1</v>
      </c>
      <c r="DO1" s="80">
        <v>1</v>
      </c>
      <c r="DP1" s="80">
        <v>1</v>
      </c>
      <c r="DQ1" s="80">
        <v>1</v>
      </c>
      <c r="DR1" s="80">
        <v>1</v>
      </c>
      <c r="DS1" s="80"/>
      <c r="DT1" s="80">
        <v>1</v>
      </c>
      <c r="DU1" s="80">
        <v>1</v>
      </c>
      <c r="DV1" s="80">
        <v>1</v>
      </c>
      <c r="DW1" s="80">
        <v>1</v>
      </c>
      <c r="DX1" s="80">
        <v>1</v>
      </c>
      <c r="DY1" s="80">
        <v>1</v>
      </c>
      <c r="DZ1" s="80">
        <v>1</v>
      </c>
      <c r="EA1" s="80">
        <v>1</v>
      </c>
      <c r="EB1" s="80">
        <v>1</v>
      </c>
      <c r="EC1" s="80">
        <v>1</v>
      </c>
      <c r="ED1" s="80"/>
      <c r="EE1" s="80">
        <v>1</v>
      </c>
      <c r="EF1" s="80">
        <v>1</v>
      </c>
      <c r="EG1" s="80">
        <v>1</v>
      </c>
      <c r="EH1" s="80">
        <v>1</v>
      </c>
      <c r="EI1" s="80">
        <v>1</v>
      </c>
      <c r="EJ1" s="80">
        <v>1</v>
      </c>
      <c r="EK1" s="80">
        <v>1</v>
      </c>
      <c r="EL1" s="80">
        <v>1</v>
      </c>
      <c r="EM1" s="80">
        <v>1</v>
      </c>
      <c r="EN1" s="80">
        <v>1</v>
      </c>
      <c r="EO1" s="80"/>
    </row>
    <row r="2" spans="1:148">
      <c r="A2" s="62" t="s">
        <v>55</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20</v>
      </c>
      <c r="B3" s="64" t="s">
        <v>2</v>
      </c>
      <c r="C3" s="64" t="s">
        <v>57</v>
      </c>
      <c r="D3" s="64" t="s">
        <v>58</v>
      </c>
      <c r="E3" s="64" t="s">
        <v>7</v>
      </c>
      <c r="F3" s="64" t="s">
        <v>6</v>
      </c>
      <c r="G3" s="64" t="s">
        <v>25</v>
      </c>
      <c r="H3" s="70" t="s">
        <v>59</v>
      </c>
      <c r="I3" s="73"/>
      <c r="J3" s="73"/>
      <c r="K3" s="73"/>
      <c r="L3" s="73"/>
      <c r="M3" s="73"/>
      <c r="N3" s="73"/>
      <c r="O3" s="73"/>
      <c r="P3" s="73"/>
      <c r="Q3" s="73"/>
      <c r="R3" s="73"/>
      <c r="S3" s="73"/>
      <c r="T3" s="73"/>
      <c r="U3" s="73"/>
      <c r="V3" s="73"/>
      <c r="W3" s="73"/>
      <c r="X3" s="78"/>
      <c r="Y3" s="81" t="s">
        <v>52</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13</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62" t="s">
        <v>60</v>
      </c>
      <c r="B4" s="65"/>
      <c r="C4" s="65"/>
      <c r="D4" s="65"/>
      <c r="E4" s="65"/>
      <c r="F4" s="65"/>
      <c r="G4" s="65"/>
      <c r="H4" s="71"/>
      <c r="I4" s="74"/>
      <c r="J4" s="74"/>
      <c r="K4" s="74"/>
      <c r="L4" s="74"/>
      <c r="M4" s="74"/>
      <c r="N4" s="74"/>
      <c r="O4" s="74"/>
      <c r="P4" s="74"/>
      <c r="Q4" s="74"/>
      <c r="R4" s="74"/>
      <c r="S4" s="74"/>
      <c r="T4" s="74"/>
      <c r="U4" s="74"/>
      <c r="V4" s="74"/>
      <c r="W4" s="74"/>
      <c r="X4" s="79"/>
      <c r="Y4" s="82" t="s">
        <v>50</v>
      </c>
      <c r="Z4" s="82"/>
      <c r="AA4" s="82"/>
      <c r="AB4" s="82"/>
      <c r="AC4" s="82"/>
      <c r="AD4" s="82"/>
      <c r="AE4" s="82"/>
      <c r="AF4" s="82"/>
      <c r="AG4" s="82"/>
      <c r="AH4" s="82"/>
      <c r="AI4" s="82"/>
      <c r="AJ4" s="82" t="s">
        <v>44</v>
      </c>
      <c r="AK4" s="82"/>
      <c r="AL4" s="82"/>
      <c r="AM4" s="82"/>
      <c r="AN4" s="82"/>
      <c r="AO4" s="82"/>
      <c r="AP4" s="82"/>
      <c r="AQ4" s="82"/>
      <c r="AR4" s="82"/>
      <c r="AS4" s="82"/>
      <c r="AT4" s="82"/>
      <c r="AU4" s="82" t="s">
        <v>28</v>
      </c>
      <c r="AV4" s="82"/>
      <c r="AW4" s="82"/>
      <c r="AX4" s="82"/>
      <c r="AY4" s="82"/>
      <c r="AZ4" s="82"/>
      <c r="BA4" s="82"/>
      <c r="BB4" s="82"/>
      <c r="BC4" s="82"/>
      <c r="BD4" s="82"/>
      <c r="BE4" s="82"/>
      <c r="BF4" s="82" t="s">
        <v>62</v>
      </c>
      <c r="BG4" s="82"/>
      <c r="BH4" s="82"/>
      <c r="BI4" s="82"/>
      <c r="BJ4" s="82"/>
      <c r="BK4" s="82"/>
      <c r="BL4" s="82"/>
      <c r="BM4" s="82"/>
      <c r="BN4" s="82"/>
      <c r="BO4" s="82"/>
      <c r="BP4" s="82"/>
      <c r="BQ4" s="82" t="s">
        <v>0</v>
      </c>
      <c r="BR4" s="82"/>
      <c r="BS4" s="82"/>
      <c r="BT4" s="82"/>
      <c r="BU4" s="82"/>
      <c r="BV4" s="82"/>
      <c r="BW4" s="82"/>
      <c r="BX4" s="82"/>
      <c r="BY4" s="82"/>
      <c r="BZ4" s="82"/>
      <c r="CA4" s="82"/>
      <c r="CB4" s="82" t="s">
        <v>61</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36</v>
      </c>
      <c r="DU4" s="82"/>
      <c r="DV4" s="82"/>
      <c r="DW4" s="82"/>
      <c r="DX4" s="82"/>
      <c r="DY4" s="82"/>
      <c r="DZ4" s="82"/>
      <c r="EA4" s="82"/>
      <c r="EB4" s="82"/>
      <c r="EC4" s="82"/>
      <c r="ED4" s="82"/>
      <c r="EE4" s="82" t="s">
        <v>67</v>
      </c>
      <c r="EF4" s="82"/>
      <c r="EG4" s="82"/>
      <c r="EH4" s="82"/>
      <c r="EI4" s="82"/>
      <c r="EJ4" s="82"/>
      <c r="EK4" s="82"/>
      <c r="EL4" s="82"/>
      <c r="EM4" s="82"/>
      <c r="EN4" s="82"/>
      <c r="EO4" s="82"/>
    </row>
    <row r="5" spans="1:148">
      <c r="A5" s="62" t="s">
        <v>68</v>
      </c>
      <c r="B5" s="66"/>
      <c r="C5" s="66"/>
      <c r="D5" s="66"/>
      <c r="E5" s="66"/>
      <c r="F5" s="66"/>
      <c r="G5" s="66"/>
      <c r="H5" s="72" t="s">
        <v>56</v>
      </c>
      <c r="I5" s="72" t="s">
        <v>69</v>
      </c>
      <c r="J5" s="72" t="s">
        <v>70</v>
      </c>
      <c r="K5" s="72" t="s">
        <v>71</v>
      </c>
      <c r="L5" s="72" t="s">
        <v>72</v>
      </c>
      <c r="M5" s="72" t="s">
        <v>8</v>
      </c>
      <c r="N5" s="72" t="s">
        <v>73</v>
      </c>
      <c r="O5" s="72" t="s">
        <v>74</v>
      </c>
      <c r="P5" s="72" t="s">
        <v>75</v>
      </c>
      <c r="Q5" s="72" t="s">
        <v>76</v>
      </c>
      <c r="R5" s="72" t="s">
        <v>77</v>
      </c>
      <c r="S5" s="72" t="s">
        <v>78</v>
      </c>
      <c r="T5" s="72" t="s">
        <v>79</v>
      </c>
      <c r="U5" s="72" t="s">
        <v>63</v>
      </c>
      <c r="V5" s="72" t="s">
        <v>80</v>
      </c>
      <c r="W5" s="72" t="s">
        <v>81</v>
      </c>
      <c r="X5" s="72" t="s">
        <v>82</v>
      </c>
      <c r="Y5" s="72" t="s">
        <v>83</v>
      </c>
      <c r="Z5" s="72" t="s">
        <v>84</v>
      </c>
      <c r="AA5" s="72" t="s">
        <v>85</v>
      </c>
      <c r="AB5" s="72" t="s">
        <v>86</v>
      </c>
      <c r="AC5" s="72" t="s">
        <v>87</v>
      </c>
      <c r="AD5" s="72" t="s">
        <v>89</v>
      </c>
      <c r="AE5" s="72" t="s">
        <v>90</v>
      </c>
      <c r="AF5" s="72" t="s">
        <v>91</v>
      </c>
      <c r="AG5" s="72" t="s">
        <v>92</v>
      </c>
      <c r="AH5" s="72" t="s">
        <v>93</v>
      </c>
      <c r="AI5" s="72" t="s">
        <v>43</v>
      </c>
      <c r="AJ5" s="72" t="s">
        <v>83</v>
      </c>
      <c r="AK5" s="72" t="s">
        <v>84</v>
      </c>
      <c r="AL5" s="72" t="s">
        <v>85</v>
      </c>
      <c r="AM5" s="72" t="s">
        <v>86</v>
      </c>
      <c r="AN5" s="72" t="s">
        <v>87</v>
      </c>
      <c r="AO5" s="72" t="s">
        <v>89</v>
      </c>
      <c r="AP5" s="72" t="s">
        <v>90</v>
      </c>
      <c r="AQ5" s="72" t="s">
        <v>91</v>
      </c>
      <c r="AR5" s="72" t="s">
        <v>92</v>
      </c>
      <c r="AS5" s="72" t="s">
        <v>93</v>
      </c>
      <c r="AT5" s="72" t="s">
        <v>88</v>
      </c>
      <c r="AU5" s="72" t="s">
        <v>83</v>
      </c>
      <c r="AV5" s="72" t="s">
        <v>84</v>
      </c>
      <c r="AW5" s="72" t="s">
        <v>85</v>
      </c>
      <c r="AX5" s="72" t="s">
        <v>86</v>
      </c>
      <c r="AY5" s="72" t="s">
        <v>87</v>
      </c>
      <c r="AZ5" s="72" t="s">
        <v>89</v>
      </c>
      <c r="BA5" s="72" t="s">
        <v>90</v>
      </c>
      <c r="BB5" s="72" t="s">
        <v>91</v>
      </c>
      <c r="BC5" s="72" t="s">
        <v>92</v>
      </c>
      <c r="BD5" s="72" t="s">
        <v>93</v>
      </c>
      <c r="BE5" s="72" t="s">
        <v>88</v>
      </c>
      <c r="BF5" s="72" t="s">
        <v>83</v>
      </c>
      <c r="BG5" s="72" t="s">
        <v>84</v>
      </c>
      <c r="BH5" s="72" t="s">
        <v>85</v>
      </c>
      <c r="BI5" s="72" t="s">
        <v>86</v>
      </c>
      <c r="BJ5" s="72" t="s">
        <v>87</v>
      </c>
      <c r="BK5" s="72" t="s">
        <v>89</v>
      </c>
      <c r="BL5" s="72" t="s">
        <v>90</v>
      </c>
      <c r="BM5" s="72" t="s">
        <v>91</v>
      </c>
      <c r="BN5" s="72" t="s">
        <v>92</v>
      </c>
      <c r="BO5" s="72" t="s">
        <v>93</v>
      </c>
      <c r="BP5" s="72" t="s">
        <v>88</v>
      </c>
      <c r="BQ5" s="72" t="s">
        <v>83</v>
      </c>
      <c r="BR5" s="72" t="s">
        <v>84</v>
      </c>
      <c r="BS5" s="72" t="s">
        <v>85</v>
      </c>
      <c r="BT5" s="72" t="s">
        <v>86</v>
      </c>
      <c r="BU5" s="72" t="s">
        <v>87</v>
      </c>
      <c r="BV5" s="72" t="s">
        <v>89</v>
      </c>
      <c r="BW5" s="72" t="s">
        <v>90</v>
      </c>
      <c r="BX5" s="72" t="s">
        <v>91</v>
      </c>
      <c r="BY5" s="72" t="s">
        <v>92</v>
      </c>
      <c r="BZ5" s="72" t="s">
        <v>93</v>
      </c>
      <c r="CA5" s="72" t="s">
        <v>88</v>
      </c>
      <c r="CB5" s="72" t="s">
        <v>83</v>
      </c>
      <c r="CC5" s="72" t="s">
        <v>84</v>
      </c>
      <c r="CD5" s="72" t="s">
        <v>85</v>
      </c>
      <c r="CE5" s="72" t="s">
        <v>86</v>
      </c>
      <c r="CF5" s="72" t="s">
        <v>87</v>
      </c>
      <c r="CG5" s="72" t="s">
        <v>89</v>
      </c>
      <c r="CH5" s="72" t="s">
        <v>90</v>
      </c>
      <c r="CI5" s="72" t="s">
        <v>91</v>
      </c>
      <c r="CJ5" s="72" t="s">
        <v>92</v>
      </c>
      <c r="CK5" s="72" t="s">
        <v>93</v>
      </c>
      <c r="CL5" s="72" t="s">
        <v>88</v>
      </c>
      <c r="CM5" s="72" t="s">
        <v>83</v>
      </c>
      <c r="CN5" s="72" t="s">
        <v>84</v>
      </c>
      <c r="CO5" s="72" t="s">
        <v>85</v>
      </c>
      <c r="CP5" s="72" t="s">
        <v>86</v>
      </c>
      <c r="CQ5" s="72" t="s">
        <v>87</v>
      </c>
      <c r="CR5" s="72" t="s">
        <v>89</v>
      </c>
      <c r="CS5" s="72" t="s">
        <v>90</v>
      </c>
      <c r="CT5" s="72" t="s">
        <v>91</v>
      </c>
      <c r="CU5" s="72" t="s">
        <v>92</v>
      </c>
      <c r="CV5" s="72" t="s">
        <v>93</v>
      </c>
      <c r="CW5" s="72" t="s">
        <v>88</v>
      </c>
      <c r="CX5" s="72" t="s">
        <v>83</v>
      </c>
      <c r="CY5" s="72" t="s">
        <v>84</v>
      </c>
      <c r="CZ5" s="72" t="s">
        <v>85</v>
      </c>
      <c r="DA5" s="72" t="s">
        <v>86</v>
      </c>
      <c r="DB5" s="72" t="s">
        <v>87</v>
      </c>
      <c r="DC5" s="72" t="s">
        <v>89</v>
      </c>
      <c r="DD5" s="72" t="s">
        <v>90</v>
      </c>
      <c r="DE5" s="72" t="s">
        <v>91</v>
      </c>
      <c r="DF5" s="72" t="s">
        <v>92</v>
      </c>
      <c r="DG5" s="72" t="s">
        <v>93</v>
      </c>
      <c r="DH5" s="72" t="s">
        <v>88</v>
      </c>
      <c r="DI5" s="72" t="s">
        <v>83</v>
      </c>
      <c r="DJ5" s="72" t="s">
        <v>84</v>
      </c>
      <c r="DK5" s="72" t="s">
        <v>85</v>
      </c>
      <c r="DL5" s="72" t="s">
        <v>86</v>
      </c>
      <c r="DM5" s="72" t="s">
        <v>87</v>
      </c>
      <c r="DN5" s="72" t="s">
        <v>89</v>
      </c>
      <c r="DO5" s="72" t="s">
        <v>90</v>
      </c>
      <c r="DP5" s="72" t="s">
        <v>91</v>
      </c>
      <c r="DQ5" s="72" t="s">
        <v>92</v>
      </c>
      <c r="DR5" s="72" t="s">
        <v>93</v>
      </c>
      <c r="DS5" s="72" t="s">
        <v>88</v>
      </c>
      <c r="DT5" s="72" t="s">
        <v>83</v>
      </c>
      <c r="DU5" s="72" t="s">
        <v>84</v>
      </c>
      <c r="DV5" s="72" t="s">
        <v>85</v>
      </c>
      <c r="DW5" s="72" t="s">
        <v>86</v>
      </c>
      <c r="DX5" s="72" t="s">
        <v>87</v>
      </c>
      <c r="DY5" s="72" t="s">
        <v>89</v>
      </c>
      <c r="DZ5" s="72" t="s">
        <v>90</v>
      </c>
      <c r="EA5" s="72" t="s">
        <v>91</v>
      </c>
      <c r="EB5" s="72" t="s">
        <v>92</v>
      </c>
      <c r="EC5" s="72" t="s">
        <v>93</v>
      </c>
      <c r="ED5" s="72" t="s">
        <v>88</v>
      </c>
      <c r="EE5" s="72" t="s">
        <v>83</v>
      </c>
      <c r="EF5" s="72" t="s">
        <v>84</v>
      </c>
      <c r="EG5" s="72" t="s">
        <v>85</v>
      </c>
      <c r="EH5" s="72" t="s">
        <v>86</v>
      </c>
      <c r="EI5" s="72" t="s">
        <v>87</v>
      </c>
      <c r="EJ5" s="72" t="s">
        <v>89</v>
      </c>
      <c r="EK5" s="72" t="s">
        <v>90</v>
      </c>
      <c r="EL5" s="72" t="s">
        <v>91</v>
      </c>
      <c r="EM5" s="72" t="s">
        <v>92</v>
      </c>
      <c r="EN5" s="72" t="s">
        <v>93</v>
      </c>
      <c r="EO5" s="72" t="s">
        <v>88</v>
      </c>
    </row>
    <row r="6" spans="1:148" s="61" customFormat="1">
      <c r="A6" s="62" t="s">
        <v>94</v>
      </c>
      <c r="B6" s="67">
        <f t="shared" ref="B6:X6" si="1">B7</f>
        <v>2023</v>
      </c>
      <c r="C6" s="67">
        <f t="shared" si="1"/>
        <v>92045</v>
      </c>
      <c r="D6" s="67">
        <f t="shared" si="1"/>
        <v>46</v>
      </c>
      <c r="E6" s="67">
        <f t="shared" si="1"/>
        <v>17</v>
      </c>
      <c r="F6" s="67">
        <f t="shared" si="1"/>
        <v>1</v>
      </c>
      <c r="G6" s="67">
        <f t="shared" si="1"/>
        <v>0</v>
      </c>
      <c r="H6" s="67" t="str">
        <f t="shared" si="1"/>
        <v>栃木県　佐野市</v>
      </c>
      <c r="I6" s="67" t="str">
        <f t="shared" si="1"/>
        <v>法適用</v>
      </c>
      <c r="J6" s="67" t="str">
        <f t="shared" si="1"/>
        <v>下水道事業</v>
      </c>
      <c r="K6" s="67" t="str">
        <f t="shared" si="1"/>
        <v>公共下水道</v>
      </c>
      <c r="L6" s="67" t="str">
        <f t="shared" si="1"/>
        <v>Bd1</v>
      </c>
      <c r="M6" s="67" t="str">
        <f t="shared" si="1"/>
        <v>非設置</v>
      </c>
      <c r="N6" s="75" t="str">
        <f t="shared" si="1"/>
        <v>-</v>
      </c>
      <c r="O6" s="75">
        <f t="shared" si="1"/>
        <v>68.69</v>
      </c>
      <c r="P6" s="75">
        <f t="shared" si="1"/>
        <v>70.14</v>
      </c>
      <c r="Q6" s="75">
        <f t="shared" si="1"/>
        <v>61.8</v>
      </c>
      <c r="R6" s="75">
        <f t="shared" si="1"/>
        <v>2200</v>
      </c>
      <c r="S6" s="75">
        <f t="shared" si="1"/>
        <v>114146</v>
      </c>
      <c r="T6" s="75">
        <f t="shared" si="1"/>
        <v>356.04</v>
      </c>
      <c r="U6" s="75">
        <f t="shared" si="1"/>
        <v>320.60000000000002</v>
      </c>
      <c r="V6" s="75">
        <f t="shared" si="1"/>
        <v>79608</v>
      </c>
      <c r="W6" s="75">
        <f t="shared" si="1"/>
        <v>28.32</v>
      </c>
      <c r="X6" s="75">
        <f t="shared" si="1"/>
        <v>2811.02</v>
      </c>
      <c r="Y6" s="83" t="str">
        <f t="shared" ref="Y6:AH6" si="2">IF(Y7="",NA(),Y7)</f>
        <v>-</v>
      </c>
      <c r="Z6" s="83">
        <f t="shared" si="2"/>
        <v>112.71</v>
      </c>
      <c r="AA6" s="83">
        <f t="shared" si="2"/>
        <v>115.78</v>
      </c>
      <c r="AB6" s="83">
        <f t="shared" si="2"/>
        <v>114.31</v>
      </c>
      <c r="AC6" s="83">
        <f t="shared" si="2"/>
        <v>120.34</v>
      </c>
      <c r="AD6" s="83" t="str">
        <f t="shared" si="2"/>
        <v>-</v>
      </c>
      <c r="AE6" s="83">
        <f t="shared" si="2"/>
        <v>107.85</v>
      </c>
      <c r="AF6" s="83">
        <f t="shared" si="2"/>
        <v>108.04</v>
      </c>
      <c r="AG6" s="83">
        <f t="shared" si="2"/>
        <v>107.49</v>
      </c>
      <c r="AH6" s="83">
        <f t="shared" si="2"/>
        <v>107.64</v>
      </c>
      <c r="AI6" s="75" t="str">
        <f>IF(AI7="","",IF(AI7="-","【-】","【"&amp;SUBSTITUTE(TEXT(AI7,"#,##0.00"),"-","△")&amp;"】"))</f>
        <v>【105.91】</v>
      </c>
      <c r="AJ6" s="83" t="str">
        <f t="shared" ref="AJ6:AS6" si="3">IF(AJ7="",NA(),AJ7)</f>
        <v>-</v>
      </c>
      <c r="AK6" s="75">
        <f t="shared" si="3"/>
        <v>0</v>
      </c>
      <c r="AL6" s="75">
        <f t="shared" si="3"/>
        <v>0</v>
      </c>
      <c r="AM6" s="75">
        <f t="shared" si="3"/>
        <v>0</v>
      </c>
      <c r="AN6" s="75">
        <f t="shared" si="3"/>
        <v>0</v>
      </c>
      <c r="AO6" s="83" t="str">
        <f t="shared" si="3"/>
        <v>-</v>
      </c>
      <c r="AP6" s="83">
        <f t="shared" si="3"/>
        <v>4.72</v>
      </c>
      <c r="AQ6" s="83">
        <f t="shared" si="3"/>
        <v>4.49</v>
      </c>
      <c r="AR6" s="83">
        <f t="shared" si="3"/>
        <v>5.41</v>
      </c>
      <c r="AS6" s="83">
        <f t="shared" si="3"/>
        <v>5.61</v>
      </c>
      <c r="AT6" s="75" t="str">
        <f>IF(AT7="","",IF(AT7="-","【-】","【"&amp;SUBSTITUTE(TEXT(AT7,"#,##0.00"),"-","△")&amp;"】"))</f>
        <v>【3.03】</v>
      </c>
      <c r="AU6" s="83" t="str">
        <f t="shared" ref="AU6:BD6" si="4">IF(AU7="",NA(),AU7)</f>
        <v>-</v>
      </c>
      <c r="AV6" s="83">
        <f t="shared" si="4"/>
        <v>55.11</v>
      </c>
      <c r="AW6" s="83">
        <f t="shared" si="4"/>
        <v>81.64</v>
      </c>
      <c r="AX6" s="83">
        <f t="shared" si="4"/>
        <v>91.05</v>
      </c>
      <c r="AY6" s="83">
        <f t="shared" si="4"/>
        <v>107.61</v>
      </c>
      <c r="AZ6" s="83" t="str">
        <f t="shared" si="4"/>
        <v>-</v>
      </c>
      <c r="BA6" s="83">
        <f t="shared" si="4"/>
        <v>67.930000000000007</v>
      </c>
      <c r="BB6" s="83">
        <f t="shared" si="4"/>
        <v>68.53</v>
      </c>
      <c r="BC6" s="83">
        <f t="shared" si="4"/>
        <v>69.180000000000007</v>
      </c>
      <c r="BD6" s="83">
        <f t="shared" si="4"/>
        <v>76.319999999999993</v>
      </c>
      <c r="BE6" s="75" t="str">
        <f>IF(BE7="","",IF(BE7="-","【-】","【"&amp;SUBSTITUTE(TEXT(BE7,"#,##0.00"),"-","△")&amp;"】"))</f>
        <v>【78.43】</v>
      </c>
      <c r="BF6" s="83" t="str">
        <f t="shared" ref="BF6:BO6" si="5">IF(BF7="",NA(),BF7)</f>
        <v>-</v>
      </c>
      <c r="BG6" s="83">
        <f t="shared" si="5"/>
        <v>929.51</v>
      </c>
      <c r="BH6" s="83">
        <f t="shared" si="5"/>
        <v>1212.72</v>
      </c>
      <c r="BI6" s="83">
        <f t="shared" si="5"/>
        <v>896.98</v>
      </c>
      <c r="BJ6" s="83">
        <f t="shared" si="5"/>
        <v>976.45</v>
      </c>
      <c r="BK6" s="83" t="str">
        <f t="shared" si="5"/>
        <v>-</v>
      </c>
      <c r="BL6" s="83">
        <f t="shared" si="5"/>
        <v>857.88</v>
      </c>
      <c r="BM6" s="83">
        <f t="shared" si="5"/>
        <v>825.1</v>
      </c>
      <c r="BN6" s="83">
        <f t="shared" si="5"/>
        <v>789.87</v>
      </c>
      <c r="BO6" s="83">
        <f t="shared" si="5"/>
        <v>749.43</v>
      </c>
      <c r="BP6" s="75" t="str">
        <f>IF(BP7="","",IF(BP7="-","【-】","【"&amp;SUBSTITUTE(TEXT(BP7,"#,##0.00"),"-","△")&amp;"】"))</f>
        <v>【630.82】</v>
      </c>
      <c r="BQ6" s="83" t="str">
        <f t="shared" ref="BQ6:BZ6" si="6">IF(BQ7="",NA(),BQ7)</f>
        <v>-</v>
      </c>
      <c r="BR6" s="83">
        <f t="shared" si="6"/>
        <v>79.44</v>
      </c>
      <c r="BS6" s="83">
        <f t="shared" si="6"/>
        <v>80.97</v>
      </c>
      <c r="BT6" s="83">
        <f t="shared" si="6"/>
        <v>81.77</v>
      </c>
      <c r="BU6" s="83">
        <f t="shared" si="6"/>
        <v>82.36</v>
      </c>
      <c r="BV6" s="83" t="str">
        <f t="shared" si="6"/>
        <v>-</v>
      </c>
      <c r="BW6" s="83">
        <f t="shared" si="6"/>
        <v>94.97</v>
      </c>
      <c r="BX6" s="83">
        <f t="shared" si="6"/>
        <v>97.07</v>
      </c>
      <c r="BY6" s="83">
        <f t="shared" si="6"/>
        <v>98.06</v>
      </c>
      <c r="BZ6" s="83">
        <f t="shared" si="6"/>
        <v>98.46</v>
      </c>
      <c r="CA6" s="75" t="str">
        <f>IF(CA7="","",IF(CA7="-","【-】","【"&amp;SUBSTITUTE(TEXT(CA7,"#,##0.00"),"-","△")&amp;"】"))</f>
        <v>【97.81】</v>
      </c>
      <c r="CB6" s="83" t="str">
        <f t="shared" ref="CB6:CK6" si="7">IF(CB7="",NA(),CB7)</f>
        <v>-</v>
      </c>
      <c r="CC6" s="83">
        <f t="shared" si="7"/>
        <v>151.94</v>
      </c>
      <c r="CD6" s="83">
        <f t="shared" si="7"/>
        <v>150</v>
      </c>
      <c r="CE6" s="83">
        <f t="shared" si="7"/>
        <v>150</v>
      </c>
      <c r="CF6" s="83">
        <f t="shared" si="7"/>
        <v>150</v>
      </c>
      <c r="CG6" s="83" t="str">
        <f t="shared" si="7"/>
        <v>-</v>
      </c>
      <c r="CH6" s="83">
        <f t="shared" si="7"/>
        <v>159.49</v>
      </c>
      <c r="CI6" s="83">
        <f t="shared" si="7"/>
        <v>157.81</v>
      </c>
      <c r="CJ6" s="83">
        <f t="shared" si="7"/>
        <v>157.37</v>
      </c>
      <c r="CK6" s="83">
        <f t="shared" si="7"/>
        <v>157.44999999999999</v>
      </c>
      <c r="CL6" s="75" t="str">
        <f>IF(CL7="","",IF(CL7="-","【-】","【"&amp;SUBSTITUTE(TEXT(CL7,"#,##0.00"),"-","△")&amp;"】"))</f>
        <v>【138.75】</v>
      </c>
      <c r="CM6" s="83" t="str">
        <f t="shared" ref="CM6:CV6" si="8">IF(CM7="",NA(),CM7)</f>
        <v>-</v>
      </c>
      <c r="CN6" s="83">
        <f t="shared" si="8"/>
        <v>82.2</v>
      </c>
      <c r="CO6" s="83">
        <f t="shared" si="8"/>
        <v>79.83</v>
      </c>
      <c r="CP6" s="83">
        <f t="shared" si="8"/>
        <v>82.72</v>
      </c>
      <c r="CQ6" s="83">
        <f t="shared" si="8"/>
        <v>81.25</v>
      </c>
      <c r="CR6" s="83" t="str">
        <f t="shared" si="8"/>
        <v>-</v>
      </c>
      <c r="CS6" s="83">
        <f t="shared" si="8"/>
        <v>65.28</v>
      </c>
      <c r="CT6" s="83">
        <f t="shared" si="8"/>
        <v>64.92</v>
      </c>
      <c r="CU6" s="83">
        <f t="shared" si="8"/>
        <v>64.14</v>
      </c>
      <c r="CV6" s="83">
        <f t="shared" si="8"/>
        <v>63.71</v>
      </c>
      <c r="CW6" s="75" t="str">
        <f>IF(CW7="","",IF(CW7="-","【-】","【"&amp;SUBSTITUTE(TEXT(CW7,"#,##0.00"),"-","△")&amp;"】"))</f>
        <v>【58.94】</v>
      </c>
      <c r="CX6" s="83" t="str">
        <f t="shared" ref="CX6:DG6" si="9">IF(CX7="",NA(),CX7)</f>
        <v>-</v>
      </c>
      <c r="CY6" s="83">
        <f t="shared" si="9"/>
        <v>93.18</v>
      </c>
      <c r="CZ6" s="83">
        <f t="shared" si="9"/>
        <v>93.2</v>
      </c>
      <c r="DA6" s="83">
        <f t="shared" si="9"/>
        <v>93.24</v>
      </c>
      <c r="DB6" s="83">
        <f t="shared" si="9"/>
        <v>93.25</v>
      </c>
      <c r="DC6" s="83" t="str">
        <f t="shared" si="9"/>
        <v>-</v>
      </c>
      <c r="DD6" s="83">
        <f t="shared" si="9"/>
        <v>92.72</v>
      </c>
      <c r="DE6" s="83">
        <f t="shared" si="9"/>
        <v>92.88</v>
      </c>
      <c r="DF6" s="83">
        <f t="shared" si="9"/>
        <v>92.9</v>
      </c>
      <c r="DG6" s="83">
        <f t="shared" si="9"/>
        <v>92.89</v>
      </c>
      <c r="DH6" s="75" t="str">
        <f>IF(DH7="","",IF(DH7="-","【-】","【"&amp;SUBSTITUTE(TEXT(DH7,"#,##0.00"),"-","△")&amp;"】"))</f>
        <v>【95.91】</v>
      </c>
      <c r="DI6" s="83" t="str">
        <f t="shared" ref="DI6:DR6" si="10">IF(DI7="",NA(),DI7)</f>
        <v>-</v>
      </c>
      <c r="DJ6" s="83">
        <f t="shared" si="10"/>
        <v>4.5</v>
      </c>
      <c r="DK6" s="83">
        <f t="shared" si="10"/>
        <v>8.57</v>
      </c>
      <c r="DL6" s="83">
        <f t="shared" si="10"/>
        <v>12.23</v>
      </c>
      <c r="DM6" s="83">
        <f t="shared" si="10"/>
        <v>15.42</v>
      </c>
      <c r="DN6" s="83" t="str">
        <f t="shared" si="10"/>
        <v>-</v>
      </c>
      <c r="DO6" s="83">
        <f t="shared" si="10"/>
        <v>23.79</v>
      </c>
      <c r="DP6" s="83">
        <f t="shared" si="10"/>
        <v>25.66</v>
      </c>
      <c r="DQ6" s="83">
        <f t="shared" si="10"/>
        <v>27.46</v>
      </c>
      <c r="DR6" s="83">
        <f t="shared" si="10"/>
        <v>29.93</v>
      </c>
      <c r="DS6" s="75" t="str">
        <f>IF(DS7="","",IF(DS7="-","【-】","【"&amp;SUBSTITUTE(TEXT(DS7,"#,##0.00"),"-","△")&amp;"】"))</f>
        <v>【41.09】</v>
      </c>
      <c r="DT6" s="83" t="str">
        <f t="shared" ref="DT6:EC6" si="11">IF(DT7="",NA(),DT7)</f>
        <v>-</v>
      </c>
      <c r="DU6" s="83">
        <f t="shared" si="11"/>
        <v>2.33</v>
      </c>
      <c r="DV6" s="83">
        <f t="shared" si="11"/>
        <v>2.81</v>
      </c>
      <c r="DW6" s="83">
        <f t="shared" si="11"/>
        <v>3.11</v>
      </c>
      <c r="DX6" s="83">
        <f t="shared" si="11"/>
        <v>3.58</v>
      </c>
      <c r="DY6" s="83" t="str">
        <f t="shared" si="11"/>
        <v>-</v>
      </c>
      <c r="DZ6" s="83">
        <f t="shared" si="11"/>
        <v>1.22</v>
      </c>
      <c r="EA6" s="83">
        <f t="shared" si="11"/>
        <v>1.61</v>
      </c>
      <c r="EB6" s="83">
        <f t="shared" si="11"/>
        <v>2.08</v>
      </c>
      <c r="EC6" s="83">
        <f t="shared" si="11"/>
        <v>2.74</v>
      </c>
      <c r="ED6" s="75" t="str">
        <f>IF(ED7="","",IF(ED7="-","【-】","【"&amp;SUBSTITUTE(TEXT(ED7,"#,##0.00"),"-","△")&amp;"】"))</f>
        <v>【8.68】</v>
      </c>
      <c r="EE6" s="83" t="str">
        <f t="shared" ref="EE6:EN6" si="12">IF(EE7="",NA(),EE7)</f>
        <v>-</v>
      </c>
      <c r="EF6" s="83">
        <f t="shared" si="12"/>
        <v>0.14000000000000001</v>
      </c>
      <c r="EG6" s="83">
        <f t="shared" si="12"/>
        <v>0.16</v>
      </c>
      <c r="EH6" s="83">
        <f t="shared" si="12"/>
        <v>0.22</v>
      </c>
      <c r="EI6" s="83">
        <f t="shared" si="12"/>
        <v>7.0000000000000007e-002</v>
      </c>
      <c r="EJ6" s="83" t="str">
        <f t="shared" si="12"/>
        <v>-</v>
      </c>
      <c r="EK6" s="83">
        <f t="shared" si="12"/>
        <v>9.e-002</v>
      </c>
      <c r="EL6" s="83">
        <f t="shared" si="12"/>
        <v>0.17</v>
      </c>
      <c r="EM6" s="83">
        <f t="shared" si="12"/>
        <v>0.13</v>
      </c>
      <c r="EN6" s="83">
        <f t="shared" si="12"/>
        <v>6.e-002</v>
      </c>
      <c r="EO6" s="75" t="str">
        <f>IF(EO7="","",IF(EO7="-","【-】","【"&amp;SUBSTITUTE(TEXT(EO7,"#,##0.00"),"-","△")&amp;"】"))</f>
        <v>【0.22】</v>
      </c>
    </row>
    <row r="7" spans="1:148" s="61" customFormat="1">
      <c r="A7" s="62"/>
      <c r="B7" s="68">
        <v>2023</v>
      </c>
      <c r="C7" s="68">
        <v>92045</v>
      </c>
      <c r="D7" s="68">
        <v>46</v>
      </c>
      <c r="E7" s="68">
        <v>17</v>
      </c>
      <c r="F7" s="68">
        <v>1</v>
      </c>
      <c r="G7" s="68">
        <v>0</v>
      </c>
      <c r="H7" s="68" t="s">
        <v>95</v>
      </c>
      <c r="I7" s="68" t="s">
        <v>96</v>
      </c>
      <c r="J7" s="68" t="s">
        <v>97</v>
      </c>
      <c r="K7" s="68" t="s">
        <v>98</v>
      </c>
      <c r="L7" s="68" t="s">
        <v>99</v>
      </c>
      <c r="M7" s="68" t="s">
        <v>100</v>
      </c>
      <c r="N7" s="76" t="s">
        <v>101</v>
      </c>
      <c r="O7" s="76">
        <v>68.69</v>
      </c>
      <c r="P7" s="76">
        <v>70.14</v>
      </c>
      <c r="Q7" s="76">
        <v>61.8</v>
      </c>
      <c r="R7" s="76">
        <v>2200</v>
      </c>
      <c r="S7" s="76">
        <v>114146</v>
      </c>
      <c r="T7" s="76">
        <v>356.04</v>
      </c>
      <c r="U7" s="76">
        <v>320.60000000000002</v>
      </c>
      <c r="V7" s="76">
        <v>79608</v>
      </c>
      <c r="W7" s="76">
        <v>28.32</v>
      </c>
      <c r="X7" s="76">
        <v>2811.02</v>
      </c>
      <c r="Y7" s="76" t="s">
        <v>101</v>
      </c>
      <c r="Z7" s="76">
        <v>112.71</v>
      </c>
      <c r="AA7" s="76">
        <v>115.78</v>
      </c>
      <c r="AB7" s="76">
        <v>114.31</v>
      </c>
      <c r="AC7" s="76">
        <v>120.34</v>
      </c>
      <c r="AD7" s="76" t="s">
        <v>101</v>
      </c>
      <c r="AE7" s="76">
        <v>107.85</v>
      </c>
      <c r="AF7" s="76">
        <v>108.04</v>
      </c>
      <c r="AG7" s="76">
        <v>107.49</v>
      </c>
      <c r="AH7" s="76">
        <v>107.64</v>
      </c>
      <c r="AI7" s="76">
        <v>105.91</v>
      </c>
      <c r="AJ7" s="76" t="s">
        <v>101</v>
      </c>
      <c r="AK7" s="76">
        <v>0</v>
      </c>
      <c r="AL7" s="76">
        <v>0</v>
      </c>
      <c r="AM7" s="76">
        <v>0</v>
      </c>
      <c r="AN7" s="76">
        <v>0</v>
      </c>
      <c r="AO7" s="76" t="s">
        <v>101</v>
      </c>
      <c r="AP7" s="76">
        <v>4.72</v>
      </c>
      <c r="AQ7" s="76">
        <v>4.49</v>
      </c>
      <c r="AR7" s="76">
        <v>5.41</v>
      </c>
      <c r="AS7" s="76">
        <v>5.61</v>
      </c>
      <c r="AT7" s="76">
        <v>3.03</v>
      </c>
      <c r="AU7" s="76" t="s">
        <v>101</v>
      </c>
      <c r="AV7" s="76">
        <v>55.11</v>
      </c>
      <c r="AW7" s="76">
        <v>81.64</v>
      </c>
      <c r="AX7" s="76">
        <v>91.05</v>
      </c>
      <c r="AY7" s="76">
        <v>107.61</v>
      </c>
      <c r="AZ7" s="76" t="s">
        <v>101</v>
      </c>
      <c r="BA7" s="76">
        <v>67.930000000000007</v>
      </c>
      <c r="BB7" s="76">
        <v>68.53</v>
      </c>
      <c r="BC7" s="76">
        <v>69.180000000000007</v>
      </c>
      <c r="BD7" s="76">
        <v>76.319999999999993</v>
      </c>
      <c r="BE7" s="76">
        <v>78.430000000000007</v>
      </c>
      <c r="BF7" s="76" t="s">
        <v>101</v>
      </c>
      <c r="BG7" s="76">
        <v>929.51</v>
      </c>
      <c r="BH7" s="76">
        <v>1212.72</v>
      </c>
      <c r="BI7" s="76">
        <v>896.98</v>
      </c>
      <c r="BJ7" s="76">
        <v>976.45</v>
      </c>
      <c r="BK7" s="76" t="s">
        <v>101</v>
      </c>
      <c r="BL7" s="76">
        <v>857.88</v>
      </c>
      <c r="BM7" s="76">
        <v>825.1</v>
      </c>
      <c r="BN7" s="76">
        <v>789.87</v>
      </c>
      <c r="BO7" s="76">
        <v>749.43</v>
      </c>
      <c r="BP7" s="76">
        <v>630.82000000000005</v>
      </c>
      <c r="BQ7" s="76" t="s">
        <v>101</v>
      </c>
      <c r="BR7" s="76">
        <v>79.44</v>
      </c>
      <c r="BS7" s="76">
        <v>80.97</v>
      </c>
      <c r="BT7" s="76">
        <v>81.77</v>
      </c>
      <c r="BU7" s="76">
        <v>82.36</v>
      </c>
      <c r="BV7" s="76" t="s">
        <v>101</v>
      </c>
      <c r="BW7" s="76">
        <v>94.97</v>
      </c>
      <c r="BX7" s="76">
        <v>97.07</v>
      </c>
      <c r="BY7" s="76">
        <v>98.06</v>
      </c>
      <c r="BZ7" s="76">
        <v>98.46</v>
      </c>
      <c r="CA7" s="76">
        <v>97.81</v>
      </c>
      <c r="CB7" s="76" t="s">
        <v>101</v>
      </c>
      <c r="CC7" s="76">
        <v>151.94</v>
      </c>
      <c r="CD7" s="76">
        <v>150</v>
      </c>
      <c r="CE7" s="76">
        <v>150</v>
      </c>
      <c r="CF7" s="76">
        <v>150</v>
      </c>
      <c r="CG7" s="76" t="s">
        <v>101</v>
      </c>
      <c r="CH7" s="76">
        <v>159.49</v>
      </c>
      <c r="CI7" s="76">
        <v>157.81</v>
      </c>
      <c r="CJ7" s="76">
        <v>157.37</v>
      </c>
      <c r="CK7" s="76">
        <v>157.44999999999999</v>
      </c>
      <c r="CL7" s="76">
        <v>138.75</v>
      </c>
      <c r="CM7" s="76" t="s">
        <v>101</v>
      </c>
      <c r="CN7" s="76">
        <v>82.2</v>
      </c>
      <c r="CO7" s="76">
        <v>79.83</v>
      </c>
      <c r="CP7" s="76">
        <v>82.72</v>
      </c>
      <c r="CQ7" s="76">
        <v>81.25</v>
      </c>
      <c r="CR7" s="76" t="s">
        <v>101</v>
      </c>
      <c r="CS7" s="76">
        <v>65.28</v>
      </c>
      <c r="CT7" s="76">
        <v>64.92</v>
      </c>
      <c r="CU7" s="76">
        <v>64.14</v>
      </c>
      <c r="CV7" s="76">
        <v>63.71</v>
      </c>
      <c r="CW7" s="76">
        <v>58.94</v>
      </c>
      <c r="CX7" s="76" t="s">
        <v>101</v>
      </c>
      <c r="CY7" s="76">
        <v>93.18</v>
      </c>
      <c r="CZ7" s="76">
        <v>93.2</v>
      </c>
      <c r="DA7" s="76">
        <v>93.24</v>
      </c>
      <c r="DB7" s="76">
        <v>93.25</v>
      </c>
      <c r="DC7" s="76" t="s">
        <v>101</v>
      </c>
      <c r="DD7" s="76">
        <v>92.72</v>
      </c>
      <c r="DE7" s="76">
        <v>92.88</v>
      </c>
      <c r="DF7" s="76">
        <v>92.9</v>
      </c>
      <c r="DG7" s="76">
        <v>92.89</v>
      </c>
      <c r="DH7" s="76">
        <v>95.91</v>
      </c>
      <c r="DI7" s="76" t="s">
        <v>101</v>
      </c>
      <c r="DJ7" s="76">
        <v>4.5</v>
      </c>
      <c r="DK7" s="76">
        <v>8.57</v>
      </c>
      <c r="DL7" s="76">
        <v>12.23</v>
      </c>
      <c r="DM7" s="76">
        <v>15.42</v>
      </c>
      <c r="DN7" s="76" t="s">
        <v>101</v>
      </c>
      <c r="DO7" s="76">
        <v>23.79</v>
      </c>
      <c r="DP7" s="76">
        <v>25.66</v>
      </c>
      <c r="DQ7" s="76">
        <v>27.46</v>
      </c>
      <c r="DR7" s="76">
        <v>29.93</v>
      </c>
      <c r="DS7" s="76">
        <v>41.09</v>
      </c>
      <c r="DT7" s="76" t="s">
        <v>101</v>
      </c>
      <c r="DU7" s="76">
        <v>2.33</v>
      </c>
      <c r="DV7" s="76">
        <v>2.81</v>
      </c>
      <c r="DW7" s="76">
        <v>3.11</v>
      </c>
      <c r="DX7" s="76">
        <v>3.58</v>
      </c>
      <c r="DY7" s="76" t="s">
        <v>101</v>
      </c>
      <c r="DZ7" s="76">
        <v>1.22</v>
      </c>
      <c r="EA7" s="76">
        <v>1.61</v>
      </c>
      <c r="EB7" s="76">
        <v>2.08</v>
      </c>
      <c r="EC7" s="76">
        <v>2.74</v>
      </c>
      <c r="ED7" s="76">
        <v>8.68</v>
      </c>
      <c r="EE7" s="76" t="s">
        <v>101</v>
      </c>
      <c r="EF7" s="76">
        <v>0.14000000000000001</v>
      </c>
      <c r="EG7" s="76">
        <v>0.16</v>
      </c>
      <c r="EH7" s="76">
        <v>0.22</v>
      </c>
      <c r="EI7" s="76">
        <v>7.0000000000000007e-002</v>
      </c>
      <c r="EJ7" s="76" t="s">
        <v>101</v>
      </c>
      <c r="EK7" s="76">
        <v>9.e-002</v>
      </c>
      <c r="EL7" s="76">
        <v>0.17</v>
      </c>
      <c r="EM7" s="76">
        <v>0.13</v>
      </c>
      <c r="EN7" s="76">
        <v>6.e-002</v>
      </c>
      <c r="EO7" s="76">
        <v>0.22</v>
      </c>
    </row>
    <row r="8" spans="1:148">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row>
    <row r="9" spans="1:148">
      <c r="A9" s="63"/>
      <c r="B9" s="63" t="s">
        <v>102</v>
      </c>
      <c r="C9" s="63" t="s">
        <v>103</v>
      </c>
      <c r="D9" s="63" t="s">
        <v>104</v>
      </c>
      <c r="E9" s="63" t="s">
        <v>105</v>
      </c>
      <c r="F9" s="63" t="s">
        <v>106</v>
      </c>
      <c r="R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8">
      <c r="A10" s="63" t="s">
        <v>2</v>
      </c>
      <c r="B10" s="69">
        <f>DATEVALUE($B7-B11&amp;"/1/"&amp;B12)</f>
        <v>36892</v>
      </c>
      <c r="C10" s="69">
        <f>DATEVALUE($B7-C11&amp;"/1/"&amp;C12)</f>
        <v>37257</v>
      </c>
      <c r="D10" s="69">
        <f>DATEVALUE($B7-D11&amp;"/1/"&amp;D12)</f>
        <v>37623</v>
      </c>
      <c r="E10" s="69">
        <f>DATEVALUE($B7-E11&amp;"/1/"&amp;E12)</f>
        <v>37989</v>
      </c>
      <c r="F10" s="69">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http://schemas.openxmlformats.org/officeDocument/2006/extended-properties" xmlns:vt="http://schemas.openxmlformats.org/officeDocument/2006/docPropsVTypes">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4.0001</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2025-01-24T06:59:15Z</dcterms:created>
  <dcterms:modified xsi:type="dcterms:W3CDTF">2025-01-28T23:38:34Z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2025-01-28T23:38:34Z</vt:filetime>
  </property>
</Properties>
</file>