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財政計画・経営戦略・経営比較分析\（３）経営比較分析\(Ａ)水道事業分\R6.1水道経営比較分析(R4決算ベース)\"/>
    </mc:Choice>
  </mc:AlternateContent>
  <xr:revisionPtr revIDLastSave="0" documentId="13_ncr:1_{F5876F66-B759-4191-BAD3-567DB322B52D}" xr6:coauthVersionLast="43" xr6:coauthVersionMax="43" xr10:uidLastSave="{00000000-0000-0000-0000-000000000000}"/>
  <workbookProtection workbookAlgorithmName="SHA-512" workbookHashValue="txaDUgPsmV0CP0YhAkX4fbb66MLthFFYGBZ2ubjWy9aZv5QB2ivJwZ1qkm+tQ3gl7tKCZNOQcNQKSdweI2YNbw==" workbookSaltValue="rlheDT6NhHKnIHisYla2G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<sst xmlns="http://schemas.openxmlformats.org/spreadsheetml/2006/main" count="228" uniqueCount="113">
  <si>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</si>
  <si>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</si>
  <si>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</si>
  <si>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</si>
  <si>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</si>
  <si>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</si>
  <si>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</si>
  <si>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</si>
  <si>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</si>
  <si>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</si>
  <si>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</si>
  <si>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</si>
  <si>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</si>
  <si>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</si>
  <si>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</si>
  <si>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</si>
  <si>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</si>
  <si>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</si>
  <si>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</si>
  <si>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</si>
  <si>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</si>
  <si>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</si>
  <si>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</si>
  <si>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</si>
  <si>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</si>
  <si>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</si>
  <si>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</si>
  <si>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</si>
  <si>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</si>
  <si>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</si>
  <si>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</si>
  <si>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</si>
  <si>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</si>
  <si>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</si>
  <si>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</si>
  <si>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</si>
  <si>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</si>
  <si>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</si>
  <si>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</si>
  <si>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</si>
  <si>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</si>
  <si>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</si>
  <si>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</si>
  <si>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</si>
  <si>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</si>
  <si>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</si>
  <si>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</si>
  <si>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</si>
  <si>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</si>
  <si>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</si>
  <si>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</si>
  <si>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</si>
  <si>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</si>
  <si>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</si>
  <si>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</si>
  <si>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</si>
  <si>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</si>
  <si>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</si>
  <si>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</si>
  <si>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</si>
  <si>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</si>
  <si>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</si>
  <si>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</si>
  <si>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</si>
  <si>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</si>
  <si>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</si>
  <si>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</si>
  <si>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</si>
  <si>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</si>
  <si>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</si>
  <si>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</si>
  <si>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</si>
  <si>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</si>
  <si>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</si>
  <si>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</si>
  <si>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</si>
  <si>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</si>
  <si>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</si>
  <si>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</si>
  <si>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</si>
  <si>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</si>
  <si>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</si>
  <si>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</si>
  <si>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</si>
  <si>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</si>
  <si>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</si>
  <si>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</si>
  <si>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</si>
  <si>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</si>
  <si>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</si>
  <si>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</si>
  <si>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</si>
  <si>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</si>
  <si>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</si>
  <si>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</si>
  <si>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</si>
  <si>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</si>
  <si>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</si>
  <si>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</si>
  <si>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</si>
  <si>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</si>
  <si>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</si>
  <si>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</si>
  <si>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</si>
  <si>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</si>
  <si>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</si>
  <si>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</si>
  <si>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</si>
  <si>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</si>
  <si>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</si>
  <si>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令和４年度は全国平均や類似団体を上回る約54％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しかし、主に塩ビ管の耐用年数超過が増加し始めたことから、経年比較は類似団体と同様に上昇傾向である。
　③管路更新率は、令和４年度は前年度より低下し、国平均や類似団体に比べても低い。これは施設更新や紫外線照射装置の整備を優先させたためであり、更新計画に基づいて実施しているものである。
</t>
    <rPh sb="59" eb="61">
      <t>イジョウ</t>
    </rPh>
    <rPh sb="171" eb="172">
      <t>オモ</t>
    </rPh>
    <rPh sb="173" eb="174">
      <t>エン</t>
    </rPh>
    <rPh sb="175" eb="176">
      <t>カン</t>
    </rPh>
    <rPh sb="177" eb="183">
      <t>タイヨウネンスウチョウカ</t>
    </rPh>
    <rPh sb="184" eb="186">
      <t>ゾウカ</t>
    </rPh>
    <rPh sb="187" eb="188">
      <t>ハジ</t>
    </rPh>
    <rPh sb="229" eb="231">
      <t>ネンド</t>
    </rPh>
    <rPh sb="232" eb="235">
      <t>ゼンネンド</t>
    </rPh>
    <rPh sb="237" eb="239">
      <t>テイカ</t>
    </rPh>
    <rPh sb="265" eb="272">
      <t>シガイセンショウシャソウチ</t>
    </rPh>
    <rPh sb="273" eb="275">
      <t>セイビ</t>
    </rPh>
    <rPh sb="276" eb="278">
      <t>ユウセン</t>
    </rPh>
    <phoneticPr fontId="4"/>
  </si>
  <si>
    <t>　比較的安定した経営を継続できていると捉えているが、令和４年度については、主に給水収益の減少や動力費等の増加により、経常利益が減少している。
　また、有収率の低下と管路経年化比率の上昇については、抑制することが課題である。今後も引き続き、有収率向上のための効果的な漏水調査や、老朽管更新工事等の計画的な実施が重要である。</t>
    <rPh sb="11" eb="13">
      <t>ケイゾク</t>
    </rPh>
    <rPh sb="19" eb="20">
      <t>トラ</t>
    </rPh>
    <rPh sb="37" eb="38">
      <t>オモ</t>
    </rPh>
    <rPh sb="39" eb="41">
      <t>キュウスイ</t>
    </rPh>
    <rPh sb="41" eb="43">
      <t>シュウエキ</t>
    </rPh>
    <rPh sb="44" eb="46">
      <t>ゲンショウ</t>
    </rPh>
    <rPh sb="50" eb="51">
      <t>トウ</t>
    </rPh>
    <rPh sb="58" eb="60">
      <t>ケイジョウ</t>
    </rPh>
    <rPh sb="60" eb="62">
      <t>リエキ</t>
    </rPh>
    <rPh sb="63" eb="65">
      <t>ゲンショウ</t>
    </rPh>
    <rPh sb="98" eb="100">
      <t>ヨクセイ</t>
    </rPh>
    <rPh sb="105" eb="107">
      <t>カダイ</t>
    </rPh>
    <rPh sb="114" eb="115">
      <t>ヒ</t>
    </rPh>
    <rPh sb="116" eb="117">
      <t>ツヅ</t>
    </rPh>
    <rPh sb="151" eb="153">
      <t>ジッシ</t>
    </rPh>
    <phoneticPr fontId="4"/>
  </si>
  <si>
    <t>　①経常収支比率は、前年度に比べ減少している。これは主に給水収益の減少によるものである。
　②累積欠損金比率は、存在していない。
　③流動比率は、前年度と同程度である。
　④企業債残高対給水収益比率は、給水収益の約５倍の企業債残高があることを示し、類似団体や全国平均より高くなっている。
　⑤料金回収率は、前年度比で減少している。これは主に給水原価の上昇によるものである。全国平均に比べ高いが、類似団体と比較すると低い状況にある。
　⑥給水原価は、主に動力費等の増加により、前年度と比べ上昇し、１㎥当たり１３０円台となった。全国平均や類似団体と比較すると低い状況にある。
　⑦施設利用率は、前年度と同程度であり、全国平均や類似団体平均より高い。
　⑧有収率は、近年、低下傾向にあり、令和４年度は前年度比で減少となっている。
　経営の健全性・効率性は、比較的安定した経営を継続できていると捉えているが、主に給水収益の減少や動力費等の経常経費の増加により、①・⑤・⑧の指標ではやや低い状況にあると分析される。</t>
    <rPh sb="10" eb="11">
      <t>マエ</t>
    </rPh>
    <rPh sb="11" eb="13">
      <t>ネンド</t>
    </rPh>
    <rPh sb="14" eb="15">
      <t>クラ</t>
    </rPh>
    <rPh sb="16" eb="18">
      <t>ゲンショウ</t>
    </rPh>
    <rPh sb="26" eb="27">
      <t>オモ</t>
    </rPh>
    <rPh sb="28" eb="30">
      <t>キュウスイ</t>
    </rPh>
    <rPh sb="30" eb="32">
      <t>シュウエキ</t>
    </rPh>
    <rPh sb="33" eb="35">
      <t>ゲンショウ</t>
    </rPh>
    <rPh sb="77" eb="80">
      <t>ドウテイド</t>
    </rPh>
    <rPh sb="106" eb="107">
      <t>ヤク</t>
    </rPh>
    <rPh sb="193" eb="194">
      <t>タカ</t>
    </rPh>
    <rPh sb="224" eb="225">
      <t>オモ</t>
    </rPh>
    <rPh sb="236" eb="239">
      <t>ゼンネンド</t>
    </rPh>
    <rPh sb="271" eb="273">
      <t>ヒカク</t>
    </rPh>
    <rPh sb="323" eb="325">
      <t>レイワ</t>
    </rPh>
    <rPh sb="326" eb="328">
      <t>ネンド</t>
    </rPh>
    <rPh sb="329" eb="331">
      <t>キンネン</t>
    </rPh>
    <rPh sb="432" eb="434">
      <t>シヒョウ</t>
    </rPh>
    <rPh sb="438" eb="439">
      <t>ヒク</t>
    </rPh>
    <rPh sb="440" eb="442">
      <t>ジョウキョウ</t>
    </rPh>
    <rPh sb="446" eb="448">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</si>
</sst>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0.48</c:v>
                </c:pt>
                <c:pt idx="1">
                  <c:v>0.35</c:v>
                </c:pt>
                <c:pt idx="2">
                  <c:v>0.42</c:v>
                </c:pt>
                <c:pt idx="3">
                  <c:v>0.32</c:v>
                </c:pt>
                <c:pt idx="4">
                  <c:v>0.28000000000000003</c:v>
                </c:pt>
              </c:numCache>
            </c:numRef>
          </c:val>
          <c:extLst>
            <c:ext xmlns:c16="http://schemas.microsoft.com/office/drawing/2014/chart" uri="{C3380CC4-5D6E-409C-BE32-E72D297353CC}">
              <c16:uniqueId val="{00000000-5324-4B2E-BDEB-093D1457E8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5324-4B2E-BDEB-093D1457E8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76.66</c:v>
                </c:pt>
                <c:pt idx="1">
                  <c:v>76.7</c:v>
                </c:pt>
                <c:pt idx="2">
                  <c:v>77.040000000000006</c:v>
                </c:pt>
                <c:pt idx="3">
                  <c:v>77.39</c:v>
                </c:pt>
                <c:pt idx="4">
                  <c:v>76.86</c:v>
                </c:pt>
              </c:numCache>
            </c:numRef>
          </c:val>
          <c:extLst>
            <c:ext xmlns:c16="http://schemas.microsoft.com/office/drawing/2014/chart" uri="{C3380CC4-5D6E-409C-BE32-E72D297353CC}">
              <c16:uniqueId val="{00000000-C16E-43A8-8537-ABC3CD024D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C16E-43A8-8537-ABC3CD024D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82.91</c:v>
                </c:pt>
                <c:pt idx="1">
                  <c:v>81.28</c:v>
                </c:pt>
                <c:pt idx="2">
                  <c:v>81.849999999999994</c:v>
                </c:pt>
                <c:pt idx="3">
                  <c:v>80.67</c:v>
                </c:pt>
                <c:pt idx="4">
                  <c:v>79.56</c:v>
                </c:pt>
              </c:numCache>
            </c:numRef>
          </c:val>
          <c:extLst>
            <c:ext xmlns:c16="http://schemas.microsoft.com/office/drawing/2014/chart" uri="{C3380CC4-5D6E-409C-BE32-E72D297353CC}">
              <c16:uniqueId val="{00000000-A7E4-4E43-8185-AAC30AD7A7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A7E4-4E43-8185-AAC30AD7A7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112.85</c:v>
                </c:pt>
                <c:pt idx="1">
                  <c:v>109.75</c:v>
                </c:pt>
                <c:pt idx="2">
                  <c:v>112.1</c:v>
                </c:pt>
                <c:pt idx="3">
                  <c:v>111.3</c:v>
                </c:pt>
                <c:pt idx="4">
                  <c:v>103.96</c:v>
                </c:pt>
              </c:numCache>
            </c:numRef>
          </c:val>
          <c:extLst>
            <c:ext xmlns:c16="http://schemas.microsoft.com/office/drawing/2014/chart" uri="{C3380CC4-5D6E-409C-BE32-E72D297353CC}">
              <c16:uniqueId val="{00000000-5CB3-4A8D-A850-259FE19155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5CB3-4A8D-A850-259FE19155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50.75</c:v>
                </c:pt>
                <c:pt idx="1">
                  <c:v>51.97</c:v>
                </c:pt>
                <c:pt idx="2">
                  <c:v>53.13</c:v>
                </c:pt>
                <c:pt idx="3">
                  <c:v>54.21</c:v>
                </c:pt>
                <c:pt idx="4">
                  <c:v>54.36</c:v>
                </c:pt>
              </c:numCache>
            </c:numRef>
          </c:val>
          <c:extLst>
            <c:ext xmlns:c16="http://schemas.microsoft.com/office/drawing/2014/chart" uri="{C3380CC4-5D6E-409C-BE32-E72D297353CC}">
              <c16:uniqueId val="{00000000-1687-44DE-ADBE-4E0ECCFA6A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1687-44DE-ADBE-4E0ECCFA6A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10.49</c:v>
                </c:pt>
                <c:pt idx="1">
                  <c:v>11.73</c:v>
                </c:pt>
                <c:pt idx="2">
                  <c:v>16.440000000000001</c:v>
                </c:pt>
                <c:pt idx="3">
                  <c:v>19.47</c:v>
                </c:pt>
                <c:pt idx="4">
                  <c:v>21.26</c:v>
                </c:pt>
              </c:numCache>
            </c:numRef>
          </c:val>
          <c:extLst>
            <c:ext xmlns:c16="http://schemas.microsoft.com/office/drawing/2014/chart" uri="{C3380CC4-5D6E-409C-BE32-E72D297353CC}">
              <c16:uniqueId val="{00000000-3ECC-4A9C-88FD-1F64D1FF84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3ECC-4A9C-88FD-1F64D1FF84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FE-44C3-9AA2-E8395BFEB2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FFFE-44C3-9AA2-E8395BFEB2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334</c:v>
                </c:pt>
                <c:pt idx="1">
                  <c:v>349.03</c:v>
                </c:pt>
                <c:pt idx="2">
                  <c:v>412.19</c:v>
                </c:pt>
                <c:pt idx="3">
                  <c:v>321.19</c:v>
                </c:pt>
                <c:pt idx="4">
                  <c:v>309.16000000000003</c:v>
                </c:pt>
              </c:numCache>
            </c:numRef>
          </c:val>
          <c:extLst>
            <c:ext xmlns:c16="http://schemas.microsoft.com/office/drawing/2014/chart" uri="{C3380CC4-5D6E-409C-BE32-E72D297353CC}">
              <c16:uniqueId val="{00000000-AAE9-4022-9D35-22AB00ADD0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AAE9-4022-9D35-22AB00ADD0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492.1</c:v>
                </c:pt>
                <c:pt idx="1">
                  <c:v>487.6</c:v>
                </c:pt>
                <c:pt idx="2">
                  <c:v>483.62</c:v>
                </c:pt>
                <c:pt idx="3">
                  <c:v>479.48</c:v>
                </c:pt>
                <c:pt idx="4">
                  <c:v>512.27</c:v>
                </c:pt>
              </c:numCache>
            </c:numRef>
          </c:val>
          <c:extLst>
            <c:ext xmlns:c16="http://schemas.microsoft.com/office/drawing/2014/chart" uri="{C3380CC4-5D6E-409C-BE32-E72D297353CC}">
              <c16:uniqueId val="{00000000-D5B9-4B4D-8D74-CC8CD55340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D5B9-4B4D-8D74-CC8CD55340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108.07</c:v>
                </c:pt>
                <c:pt idx="1">
                  <c:v>104.33</c:v>
                </c:pt>
                <c:pt idx="2">
                  <c:v>106.5</c:v>
                </c:pt>
                <c:pt idx="3">
                  <c:v>106.49</c:v>
                </c:pt>
                <c:pt idx="4">
                  <c:v>98.21</c:v>
                </c:pt>
              </c:numCache>
            </c:numRef>
          </c:val>
          <c:extLst>
            <c:ext xmlns:c16="http://schemas.microsoft.com/office/drawing/2014/chart" uri="{C3380CC4-5D6E-409C-BE32-E72D297353CC}">
              <c16:uniqueId val="{00000000-F155-4345-8EDA-D378E089D1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155-4345-8EDA-D378E089D1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123.8</c:v>
                </c:pt>
                <c:pt idx="1">
                  <c:v>128.19</c:v>
                </c:pt>
                <c:pt idx="2">
                  <c:v>124.11</c:v>
                </c:pt>
                <c:pt idx="3">
                  <c:v>124.23</c:v>
                </c:pt>
                <c:pt idx="4">
                  <c:v>134.61000000000001</c:v>
                </c:pt>
              </c:numCache>
            </c:numRef>
          </c:val>
          <c:extLst>
            <c:ext xmlns:c16="http://schemas.microsoft.com/office/drawing/2014/chart" uri="{C3380CC4-5D6E-409C-BE32-E72D297353CC}">
              <c16:uniqueId val="{00000000-18FA-49CD-B59D-89732430D6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18FA-49CD-B59D-89732430D6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栃木県　佐野市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非設置</v>
      </c>
      <c r="AE8" s="76"/>
      <c r="AF8" s="76"/>
      <c r="AG8" s="76"/>
      <c r="AH8" s="76"/>
      <c r="AI8" s="76"/>
      <c r="AJ8" s="76"/>
      <c r="AK8" s="2"/>
      <c r="AL8" s="67">
        <f>データ!$R$6</f>
        <v>115088</v>
      </c>
      <c r="AM8" s="67"/>
      <c r="AN8" s="67"/>
      <c r="AO8" s="67"/>
      <c r="AP8" s="67"/>
      <c r="AQ8" s="67"/>
      <c r="AR8" s="67"/>
      <c r="AS8" s="67"/>
      <c r="AT8" s="37">
        <f>データ!$S$6</f>
        <v>356.04</v>
      </c>
      <c r="AU8" s="38"/>
      <c r="AV8" s="38"/>
      <c r="AW8" s="38"/>
      <c r="AX8" s="38"/>
      <c r="AY8" s="38"/>
      <c r="AZ8" s="38"/>
      <c r="BA8" s="38"/>
      <c r="BB8" s="56">
        <f>データ!$T$6</f>
        <v>323.24</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62.41</v>
      </c>
      <c r="J10" s="38"/>
      <c r="K10" s="38"/>
      <c r="L10" s="38"/>
      <c r="M10" s="38"/>
      <c r="N10" s="38"/>
      <c r="O10" s="66"/>
      <c r="P10" s="56">
        <f>データ!$P$6</f>
        <v>98.58</v>
      </c>
      <c r="Q10" s="56"/>
      <c r="R10" s="56"/>
      <c r="S10" s="56"/>
      <c r="T10" s="56"/>
      <c r="U10" s="56"/>
      <c r="V10" s="56"/>
      <c r="W10" s="67">
        <f>データ!$Q$6</f>
        <v>2312</v>
      </c>
      <c r="X10" s="67"/>
      <c r="Y10" s="67"/>
      <c r="Z10" s="67"/>
      <c r="AA10" s="67"/>
      <c r="AB10" s="67"/>
      <c r="AC10" s="67"/>
      <c r="AD10" s="2"/>
      <c r="AE10" s="2"/>
      <c r="AF10" s="2"/>
      <c r="AG10" s="2"/>
      <c r="AH10" s="2"/>
      <c r="AI10" s="2"/>
      <c r="AJ10" s="2"/>
      <c r="AK10" s="2"/>
      <c r="AL10" s="67">
        <f>データ!$U$6</f>
        <v>113072</v>
      </c>
      <c r="AM10" s="67"/>
      <c r="AN10" s="67"/>
      <c r="AO10" s="67"/>
      <c r="AP10" s="67"/>
      <c r="AQ10" s="67"/>
      <c r="AR10" s="67"/>
      <c r="AS10" s="67"/>
      <c r="AT10" s="37">
        <f>データ!$V$6</f>
        <v>184.34</v>
      </c>
      <c r="AU10" s="38"/>
      <c r="AV10" s="38"/>
      <c r="AW10" s="38"/>
      <c r="AX10" s="38"/>
      <c r="AY10" s="38"/>
      <c r="AZ10" s="38"/>
      <c r="BA10" s="38"/>
      <c r="BB10" s="56">
        <f>データ!$W$6</f>
        <v>613.39</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2"/>
      <c r="BN47" s="42"/>
      <c r="BO47" s="42"/>
      <c r="BP47" s="42"/>
      <c r="BQ47" s="42"/>
      <c r="BR47" s="42"/>
      <c r="BS47" s="42"/>
      <c r="BT47" s="42"/>
      <c r="BU47" s="42"/>
      <c r="BV47" s="42"/>
      <c r="BW47" s="42"/>
      <c r="BX47" s="42"/>
      <c r="BY47" s="42"/>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2"/>
      <c r="BN48" s="42"/>
      <c r="BO48" s="42"/>
      <c r="BP48" s="42"/>
      <c r="BQ48" s="42"/>
      <c r="BR48" s="42"/>
      <c r="BS48" s="42"/>
      <c r="BT48" s="42"/>
      <c r="BU48" s="42"/>
      <c r="BV48" s="42"/>
      <c r="BW48" s="42"/>
      <c r="BX48" s="42"/>
      <c r="BY48" s="42"/>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2"/>
      <c r="BN49" s="42"/>
      <c r="BO49" s="42"/>
      <c r="BP49" s="42"/>
      <c r="BQ49" s="42"/>
      <c r="BR49" s="42"/>
      <c r="BS49" s="42"/>
      <c r="BT49" s="42"/>
      <c r="BU49" s="42"/>
      <c r="BV49" s="42"/>
      <c r="BW49" s="42"/>
      <c r="BX49" s="42"/>
      <c r="BY49" s="42"/>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2"/>
      <c r="BN50" s="42"/>
      <c r="BO50" s="42"/>
      <c r="BP50" s="42"/>
      <c r="BQ50" s="42"/>
      <c r="BR50" s="42"/>
      <c r="BS50" s="42"/>
      <c r="BT50" s="42"/>
      <c r="BU50" s="42"/>
      <c r="BV50" s="42"/>
      <c r="BW50" s="42"/>
      <c r="BX50" s="42"/>
      <c r="BY50" s="42"/>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2"/>
      <c r="BN51" s="42"/>
      <c r="BO51" s="42"/>
      <c r="BP51" s="42"/>
      <c r="BQ51" s="42"/>
      <c r="BR51" s="42"/>
      <c r="BS51" s="42"/>
      <c r="BT51" s="42"/>
      <c r="BU51" s="42"/>
      <c r="BV51" s="42"/>
      <c r="BW51" s="42"/>
      <c r="BX51" s="42"/>
      <c r="BY51" s="42"/>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2"/>
      <c r="BN52" s="42"/>
      <c r="BO52" s="42"/>
      <c r="BP52" s="42"/>
      <c r="BQ52" s="42"/>
      <c r="BR52" s="42"/>
      <c r="BS52" s="42"/>
      <c r="BT52" s="42"/>
      <c r="BU52" s="42"/>
      <c r="BV52" s="42"/>
      <c r="BW52" s="42"/>
      <c r="BX52" s="42"/>
      <c r="BY52" s="42"/>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2"/>
      <c r="BN53" s="42"/>
      <c r="BO53" s="42"/>
      <c r="BP53" s="42"/>
      <c r="BQ53" s="42"/>
      <c r="BR53" s="42"/>
      <c r="BS53" s="42"/>
      <c r="BT53" s="42"/>
      <c r="BU53" s="42"/>
      <c r="BV53" s="42"/>
      <c r="BW53" s="42"/>
      <c r="BX53" s="42"/>
      <c r="BY53" s="42"/>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2"/>
      <c r="BN54" s="42"/>
      <c r="BO54" s="42"/>
      <c r="BP54" s="42"/>
      <c r="BQ54" s="42"/>
      <c r="BR54" s="42"/>
      <c r="BS54" s="42"/>
      <c r="BT54" s="42"/>
      <c r="BU54" s="42"/>
      <c r="BV54" s="42"/>
      <c r="BW54" s="42"/>
      <c r="BX54" s="42"/>
      <c r="BY54" s="42"/>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2"/>
      <c r="BN55" s="42"/>
      <c r="BO55" s="42"/>
      <c r="BP55" s="42"/>
      <c r="BQ55" s="42"/>
      <c r="BR55" s="42"/>
      <c r="BS55" s="42"/>
      <c r="BT55" s="42"/>
      <c r="BU55" s="42"/>
      <c r="BV55" s="42"/>
      <c r="BW55" s="42"/>
      <c r="BX55" s="42"/>
      <c r="BY55" s="42"/>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2"/>
      <c r="BN56" s="42"/>
      <c r="BO56" s="42"/>
      <c r="BP56" s="42"/>
      <c r="BQ56" s="42"/>
      <c r="BR56" s="42"/>
      <c r="BS56" s="42"/>
      <c r="BT56" s="42"/>
      <c r="BU56" s="42"/>
      <c r="BV56" s="42"/>
      <c r="BW56" s="42"/>
      <c r="BX56" s="42"/>
      <c r="BY56" s="42"/>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2"/>
      <c r="BN57" s="42"/>
      <c r="BO57" s="42"/>
      <c r="BP57" s="42"/>
      <c r="BQ57" s="42"/>
      <c r="BR57" s="42"/>
      <c r="BS57" s="42"/>
      <c r="BT57" s="42"/>
      <c r="BU57" s="42"/>
      <c r="BV57" s="42"/>
      <c r="BW57" s="42"/>
      <c r="BX57" s="42"/>
      <c r="BY57" s="42"/>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2"/>
      <c r="BN58" s="42"/>
      <c r="BO58" s="42"/>
      <c r="BP58" s="42"/>
      <c r="BQ58" s="42"/>
      <c r="BR58" s="42"/>
      <c r="BS58" s="42"/>
      <c r="BT58" s="42"/>
      <c r="BU58" s="42"/>
      <c r="BV58" s="42"/>
      <c r="BW58" s="42"/>
      <c r="BX58" s="42"/>
      <c r="BY58" s="42"/>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2"/>
      <c r="BN59" s="42"/>
      <c r="BO59" s="42"/>
      <c r="BP59" s="42"/>
      <c r="BQ59" s="42"/>
      <c r="BR59" s="42"/>
      <c r="BS59" s="42"/>
      <c r="BT59" s="42"/>
      <c r="BU59" s="42"/>
      <c r="BV59" s="42"/>
      <c r="BW59" s="42"/>
      <c r="BX59" s="42"/>
      <c r="BY59" s="42"/>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2"/>
      <c r="BN60" s="42"/>
      <c r="BO60" s="42"/>
      <c r="BP60" s="42"/>
      <c r="BQ60" s="42"/>
      <c r="BR60" s="42"/>
      <c r="BS60" s="42"/>
      <c r="BT60" s="42"/>
      <c r="BU60" s="42"/>
      <c r="BV60" s="42"/>
      <c r="BW60" s="42"/>
      <c r="BX60" s="42"/>
      <c r="BY60" s="42"/>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2"/>
      <c r="BN61" s="42"/>
      <c r="BO61" s="42"/>
      <c r="BP61" s="42"/>
      <c r="BQ61" s="42"/>
      <c r="BR61" s="42"/>
      <c r="BS61" s="42"/>
      <c r="BT61" s="42"/>
      <c r="BU61" s="42"/>
      <c r="BV61" s="42"/>
      <c r="BW61" s="42"/>
      <c r="BX61" s="42"/>
      <c r="BY61" s="42"/>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2"/>
      <c r="BN62" s="42"/>
      <c r="BO62" s="42"/>
      <c r="BP62" s="42"/>
      <c r="BQ62" s="42"/>
      <c r="BR62" s="42"/>
      <c r="BS62" s="42"/>
      <c r="BT62" s="42"/>
      <c r="BU62" s="42"/>
      <c r="BV62" s="42"/>
      <c r="BW62" s="42"/>
      <c r="BX62" s="42"/>
      <c r="BY62" s="42"/>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2"/>
      <c r="BN63" s="42"/>
      <c r="BO63" s="42"/>
      <c r="BP63" s="42"/>
      <c r="BQ63" s="42"/>
      <c r="BR63" s="42"/>
      <c r="BS63" s="42"/>
      <c r="BT63" s="42"/>
      <c r="BU63" s="42"/>
      <c r="BV63" s="42"/>
      <c r="BW63" s="42"/>
      <c r="BX63" s="42"/>
      <c r="BY63" s="42"/>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2"/>
      <c r="BN66" s="42"/>
      <c r="BO66" s="42"/>
      <c r="BP66" s="42"/>
      <c r="BQ66" s="42"/>
      <c r="BR66" s="42"/>
      <c r="BS66" s="42"/>
      <c r="BT66" s="42"/>
      <c r="BU66" s="42"/>
      <c r="BV66" s="42"/>
      <c r="BW66" s="42"/>
      <c r="BX66" s="42"/>
      <c r="BY66" s="42"/>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2"/>
      <c r="BN67" s="42"/>
      <c r="BO67" s="42"/>
      <c r="BP67" s="42"/>
      <c r="BQ67" s="42"/>
      <c r="BR67" s="42"/>
      <c r="BS67" s="42"/>
      <c r="BT67" s="42"/>
      <c r="BU67" s="42"/>
      <c r="BV67" s="42"/>
      <c r="BW67" s="42"/>
      <c r="BX67" s="42"/>
      <c r="BY67" s="42"/>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2"/>
      <c r="BN68" s="42"/>
      <c r="BO68" s="42"/>
      <c r="BP68" s="42"/>
      <c r="BQ68" s="42"/>
      <c r="BR68" s="42"/>
      <c r="BS68" s="42"/>
      <c r="BT68" s="42"/>
      <c r="BU68" s="42"/>
      <c r="BV68" s="42"/>
      <c r="BW68" s="42"/>
      <c r="BX68" s="42"/>
      <c r="BY68" s="42"/>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2"/>
      <c r="BN69" s="42"/>
      <c r="BO69" s="42"/>
      <c r="BP69" s="42"/>
      <c r="BQ69" s="42"/>
      <c r="BR69" s="42"/>
      <c r="BS69" s="42"/>
      <c r="BT69" s="42"/>
      <c r="BU69" s="42"/>
      <c r="BV69" s="42"/>
      <c r="BW69" s="42"/>
      <c r="BX69" s="42"/>
      <c r="BY69" s="42"/>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2"/>
      <c r="BN70" s="42"/>
      <c r="BO70" s="42"/>
      <c r="BP70" s="42"/>
      <c r="BQ70" s="42"/>
      <c r="BR70" s="42"/>
      <c r="BS70" s="42"/>
      <c r="BT70" s="42"/>
      <c r="BU70" s="42"/>
      <c r="BV70" s="42"/>
      <c r="BW70" s="42"/>
      <c r="BX70" s="42"/>
      <c r="BY70" s="42"/>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2"/>
      <c r="BN71" s="42"/>
      <c r="BO71" s="42"/>
      <c r="BP71" s="42"/>
      <c r="BQ71" s="42"/>
      <c r="BR71" s="42"/>
      <c r="BS71" s="42"/>
      <c r="BT71" s="42"/>
      <c r="BU71" s="42"/>
      <c r="BV71" s="42"/>
      <c r="BW71" s="42"/>
      <c r="BX71" s="42"/>
      <c r="BY71" s="42"/>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2"/>
      <c r="BN72" s="42"/>
      <c r="BO72" s="42"/>
      <c r="BP72" s="42"/>
      <c r="BQ72" s="42"/>
      <c r="BR72" s="42"/>
      <c r="BS72" s="42"/>
      <c r="BT72" s="42"/>
      <c r="BU72" s="42"/>
      <c r="BV72" s="42"/>
      <c r="BW72" s="42"/>
      <c r="BX72" s="42"/>
      <c r="BY72" s="42"/>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2"/>
      <c r="BN73" s="42"/>
      <c r="BO73" s="42"/>
      <c r="BP73" s="42"/>
      <c r="BQ73" s="42"/>
      <c r="BR73" s="42"/>
      <c r="BS73" s="42"/>
      <c r="BT73" s="42"/>
      <c r="BU73" s="42"/>
      <c r="BV73" s="42"/>
      <c r="BW73" s="42"/>
      <c r="BX73" s="42"/>
      <c r="BY73" s="42"/>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2"/>
      <c r="BN74" s="42"/>
      <c r="BO74" s="42"/>
      <c r="BP74" s="42"/>
      <c r="BQ74" s="42"/>
      <c r="BR74" s="42"/>
      <c r="BS74" s="42"/>
      <c r="BT74" s="42"/>
      <c r="BU74" s="42"/>
      <c r="BV74" s="42"/>
      <c r="BW74" s="42"/>
      <c r="BX74" s="42"/>
      <c r="BY74" s="42"/>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2"/>
      <c r="BN75" s="42"/>
      <c r="BO75" s="42"/>
      <c r="BP75" s="42"/>
      <c r="BQ75" s="42"/>
      <c r="BR75" s="42"/>
      <c r="BS75" s="42"/>
      <c r="BT75" s="42"/>
      <c r="BU75" s="42"/>
      <c r="BV75" s="42"/>
      <c r="BW75" s="42"/>
      <c r="BX75" s="42"/>
      <c r="BY75" s="42"/>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2"/>
      <c r="BN76" s="42"/>
      <c r="BO76" s="42"/>
      <c r="BP76" s="42"/>
      <c r="BQ76" s="42"/>
      <c r="BR76" s="42"/>
      <c r="BS76" s="42"/>
      <c r="BT76" s="42"/>
      <c r="BU76" s="42"/>
      <c r="BV76" s="42"/>
      <c r="BW76" s="42"/>
      <c r="BX76" s="42"/>
      <c r="BY76" s="42"/>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2"/>
      <c r="BN77" s="42"/>
      <c r="BO77" s="42"/>
      <c r="BP77" s="42"/>
      <c r="BQ77" s="42"/>
      <c r="BR77" s="42"/>
      <c r="BS77" s="42"/>
      <c r="BT77" s="42"/>
      <c r="BU77" s="42"/>
      <c r="BV77" s="42"/>
      <c r="BW77" s="42"/>
      <c r="BX77" s="42"/>
      <c r="BY77" s="42"/>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2"/>
      <c r="BN78" s="42"/>
      <c r="BO78" s="42"/>
      <c r="BP78" s="42"/>
      <c r="BQ78" s="42"/>
      <c r="BR78" s="42"/>
      <c r="BS78" s="42"/>
      <c r="BT78" s="42"/>
      <c r="BU78" s="42"/>
      <c r="BV78" s="42"/>
      <c r="BW78" s="42"/>
      <c r="BX78" s="42"/>
      <c r="BY78" s="42"/>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2"/>
      <c r="BN79" s="42"/>
      <c r="BO79" s="42"/>
      <c r="BP79" s="42"/>
      <c r="BQ79" s="42"/>
      <c r="BR79" s="42"/>
      <c r="BS79" s="42"/>
      <c r="BT79" s="42"/>
      <c r="BU79" s="42"/>
      <c r="BV79" s="42"/>
      <c r="BW79" s="42"/>
      <c r="BX79" s="42"/>
      <c r="BY79" s="42"/>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2"/>
      <c r="BN80" s="42"/>
      <c r="BO80" s="42"/>
      <c r="BP80" s="42"/>
      <c r="BQ80" s="42"/>
      <c r="BR80" s="42"/>
      <c r="BS80" s="42"/>
      <c r="BT80" s="42"/>
      <c r="BU80" s="42"/>
      <c r="BV80" s="42"/>
      <c r="BW80" s="42"/>
      <c r="BX80" s="42"/>
      <c r="BY80" s="42"/>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2"/>
      <c r="BN81" s="42"/>
      <c r="BO81" s="42"/>
      <c r="BP81" s="42"/>
      <c r="BQ81" s="42"/>
      <c r="BR81" s="42"/>
      <c r="BS81" s="42"/>
      <c r="BT81" s="42"/>
      <c r="BU81" s="42"/>
      <c r="BV81" s="42"/>
      <c r="BW81" s="42"/>
      <c r="BX81" s="42"/>
      <c r="BY81" s="42"/>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c2cqJ69CN0FfteHCA13nPQv57nxfmp5RwR0KPO1eT/qTB8pHAS1miYzzhFlkGFZAImAeO0nXlv32oosT0MIWg==" saltValue="HzSJv3aiC8dcePnMY4zt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92045</v>
      </c>
      <c r="D6" s="20">
        <f t="shared" si="3"/>
        <v>46</v>
      </c>
      <c r="E6" s="20">
        <f t="shared" si="3"/>
        <v>1</v>
      </c>
      <c r="F6" s="20">
        <f t="shared" si="3"/>
        <v>0</v>
      </c>
      <c r="G6" s="20">
        <f t="shared" si="3"/>
        <v>1</v>
      </c>
      <c r="H6" s="20" t="str">
        <f t="shared" si="3"/>
        <v>栃木県　佐野市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62.41</v>
      </c>
      <c r="P6" s="21">
        <f t="shared" si="3"/>
        <v>98.58</v>
      </c>
      <c r="Q6" s="21">
        <f t="shared" si="3"/>
        <v>2312</v>
      </c>
      <c r="R6" s="21">
        <f t="shared" si="3"/>
        <v>115088</v>
      </c>
      <c r="S6" s="21">
        <f t="shared" si="3"/>
        <v>356.04</v>
      </c>
      <c r="T6" s="21">
        <f t="shared" si="3"/>
        <v>323.24</v>
      </c>
      <c r="U6" s="21">
        <f t="shared" si="3"/>
        <v>113072</v>
      </c>
      <c r="V6" s="21">
        <f t="shared" si="3"/>
        <v>184.34</v>
      </c>
      <c r="W6" s="21">
        <f t="shared" si="3"/>
        <v>613.39</v>
      </c>
      <c r="X6" s="22">
        <f>IF(X7="",NA(),X7)</f>
        <v>112.85</v>
      </c>
      <c r="Y6" s="22">
        <f t="shared" ref="Y6:AG6" si="4">IF(Y7="",NA(),Y7)</f>
        <v>109.75</v>
      </c>
      <c r="Z6" s="22">
        <f t="shared" si="4"/>
        <v>112.1</v>
      </c>
      <c r="AA6" s="22">
        <f t="shared" si="4"/>
        <v>111.3</v>
      </c>
      <c r="AB6" s="22">
        <f t="shared" si="4"/>
        <v>103.96</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334</v>
      </c>
      <c r="AU6" s="22">
        <f t="shared" ref="AU6:BC6" si="6">IF(AU7="",NA(),AU7)</f>
        <v>349.03</v>
      </c>
      <c r="AV6" s="22">
        <f t="shared" si="6"/>
        <v>412.19</v>
      </c>
      <c r="AW6" s="22">
        <f t="shared" si="6"/>
        <v>321.19</v>
      </c>
      <c r="AX6" s="22">
        <f t="shared" si="6"/>
        <v>309.16000000000003</v>
      </c>
      <c r="AY6" s="22">
        <f t="shared" si="6"/>
        <v>335.6</v>
      </c>
      <c r="AZ6" s="22">
        <f t="shared" si="6"/>
        <v>358.91</v>
      </c>
      <c r="BA6" s="22">
        <f t="shared" si="6"/>
        <v>360.96</v>
      </c>
      <c r="BB6" s="22">
        <f t="shared" si="6"/>
        <v>351.29</v>
      </c>
      <c r="BC6" s="22">
        <f t="shared" si="6"/>
        <v>364.24</v>
      </c>
      <c r="BD6" s="21" t="str">
        <f>IF(BD7="","",IF(BD7="-","【-】","【"&amp;SUBSTITUTE(TEXT(BD7,"#,##0.00"),"-","△")&amp;"】"))</f>
        <v>【252.29】</v>
      </c>
      <c r="BE6" s="22">
        <f>IF(BE7="",NA(),BE7)</f>
        <v>492.1</v>
      </c>
      <c r="BF6" s="22">
        <f t="shared" ref="BF6:BN6" si="7">IF(BF7="",NA(),BF7)</f>
        <v>487.6</v>
      </c>
      <c r="BG6" s="22">
        <f t="shared" si="7"/>
        <v>483.62</v>
      </c>
      <c r="BH6" s="22">
        <f t="shared" si="7"/>
        <v>479.48</v>
      </c>
      <c r="BI6" s="22">
        <f t="shared" si="7"/>
        <v>512.27</v>
      </c>
      <c r="BJ6" s="22">
        <f t="shared" si="7"/>
        <v>258.26</v>
      </c>
      <c r="BK6" s="22">
        <f t="shared" si="7"/>
        <v>247.27</v>
      </c>
      <c r="BL6" s="22">
        <f t="shared" si="7"/>
        <v>239.18</v>
      </c>
      <c r="BM6" s="22">
        <f t="shared" si="7"/>
        <v>236.29</v>
      </c>
      <c r="BN6" s="22">
        <f t="shared" si="7"/>
        <v>238.77</v>
      </c>
      <c r="BO6" s="21" t="str">
        <f>IF(BO7="","",IF(BO7="-","【-】","【"&amp;SUBSTITUTE(TEXT(BO7,"#,##0.00"),"-","△")&amp;"】"))</f>
        <v>【268.07】</v>
      </c>
      <c r="BP6" s="22">
        <f>IF(BP7="",NA(),BP7)</f>
        <v>108.07</v>
      </c>
      <c r="BQ6" s="22">
        <f t="shared" ref="BQ6:BY6" si="8">IF(BQ7="",NA(),BQ7)</f>
        <v>104.33</v>
      </c>
      <c r="BR6" s="22">
        <f t="shared" si="8"/>
        <v>106.5</v>
      </c>
      <c r="BS6" s="22">
        <f t="shared" si="8"/>
        <v>106.49</v>
      </c>
      <c r="BT6" s="22">
        <f t="shared" si="8"/>
        <v>98.21</v>
      </c>
      <c r="BU6" s="22">
        <f t="shared" si="8"/>
        <v>106.07</v>
      </c>
      <c r="BV6" s="22">
        <f t="shared" si="8"/>
        <v>105.34</v>
      </c>
      <c r="BW6" s="22">
        <f t="shared" si="8"/>
        <v>101.89</v>
      </c>
      <c r="BX6" s="22">
        <f t="shared" si="8"/>
        <v>104.33</v>
      </c>
      <c r="BY6" s="22">
        <f t="shared" si="8"/>
        <v>98.85</v>
      </c>
      <c r="BZ6" s="21" t="str">
        <f>IF(BZ7="","",IF(BZ7="-","【-】","【"&amp;SUBSTITUTE(TEXT(BZ7,"#,##0.00"),"-","△")&amp;"】"))</f>
        <v>【97.47】</v>
      </c>
      <c r="CA6" s="22">
        <f>IF(CA7="",NA(),CA7)</f>
        <v>123.8</v>
      </c>
      <c r="CB6" s="22">
        <f t="shared" ref="CB6:CJ6" si="9">IF(CB7="",NA(),CB7)</f>
        <v>128.19</v>
      </c>
      <c r="CC6" s="22">
        <f t="shared" si="9"/>
        <v>124.11</v>
      </c>
      <c r="CD6" s="22">
        <f t="shared" si="9"/>
        <v>124.23</v>
      </c>
      <c r="CE6" s="22">
        <f t="shared" si="9"/>
        <v>134.61000000000001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76.66</v>
      </c>
      <c r="CM6" s="22">
        <f t="shared" ref="CM6:CU6" si="10">IF(CM7="",NA(),CM7)</f>
        <v>76.7</v>
      </c>
      <c r="CN6" s="22">
        <f t="shared" si="10"/>
        <v>77.040000000000006</v>
      </c>
      <c r="CO6" s="22">
        <f t="shared" si="10"/>
        <v>77.39</v>
      </c>
      <c r="CP6" s="22">
        <f t="shared" si="10"/>
        <v>76.86</v>
      </c>
      <c r="CQ6" s="22">
        <f t="shared" si="10"/>
        <v>62.83</v>
      </c>
      <c r="CR6" s="22">
        <f t="shared" si="10"/>
        <v>62.05</v>
      </c>
      <c r="CS6" s="22">
        <f t="shared" si="10"/>
        <v>63.23</v>
      </c>
      <c r="CT6" s="22">
        <f t="shared" si="10"/>
        <v>62.59</v>
      </c>
      <c r="CU6" s="22">
        <f t="shared" si="10"/>
        <v>61.81</v>
      </c>
      <c r="CV6" s="21" t="str">
        <f>IF(CV7="","",IF(CV7="-","【-】","【"&amp;SUBSTITUTE(TEXT(CV7,"#,##0.00"),"-","△")&amp;"】"))</f>
        <v>【59.97】</v>
      </c>
      <c r="CW6" s="22">
        <f>IF(CW7="",NA(),CW7)</f>
        <v>82.91</v>
      </c>
      <c r="CX6" s="22">
        <f t="shared" ref="CX6:DF6" si="11">IF(CX7="",NA(),CX7)</f>
        <v>81.28</v>
      </c>
      <c r="CY6" s="22">
        <f t="shared" si="11"/>
        <v>81.849999999999994</v>
      </c>
      <c r="CZ6" s="22">
        <f t="shared" si="11"/>
        <v>80.67</v>
      </c>
      <c r="DA6" s="22">
        <f t="shared" si="11"/>
        <v>79.56</v>
      </c>
      <c r="DB6" s="22">
        <f t="shared" si="11"/>
        <v>88.86</v>
      </c>
      <c r="DC6" s="22">
        <f t="shared" si="11"/>
        <v>89.11</v>
      </c>
      <c r="DD6" s="22">
        <f t="shared" si="11"/>
        <v>89.35</v>
      </c>
      <c r="DE6" s="22">
        <f t="shared" si="11"/>
        <v>89.7</v>
      </c>
      <c r="DF6" s="22">
        <f t="shared" si="11"/>
        <v>89.24</v>
      </c>
      <c r="DG6" s="21" t="str">
        <f>IF(DG7="","",IF(DG7="-","【-】","【"&amp;SUBSTITUTE(TEXT(DG7,"#,##0.00"),"-","△")&amp;"】"))</f>
        <v>【89.76】</v>
      </c>
      <c r="DH6" s="22">
        <f>IF(DH7="",NA(),DH7)</f>
        <v>50.75</v>
      </c>
      <c r="DI6" s="22">
        <f t="shared" ref="DI6:DQ6" si="12">IF(DI7="",NA(),DI7)</f>
        <v>51.97</v>
      </c>
      <c r="DJ6" s="22">
        <f t="shared" si="12"/>
        <v>53.13</v>
      </c>
      <c r="DK6" s="22">
        <f t="shared" si="12"/>
        <v>54.21</v>
      </c>
      <c r="DL6" s="22">
        <f t="shared" si="12"/>
        <v>54.36</v>
      </c>
      <c r="DM6" s="22">
        <f t="shared" si="12"/>
        <v>47.89</v>
      </c>
      <c r="DN6" s="22">
        <f t="shared" si="12"/>
        <v>48.69</v>
      </c>
      <c r="DO6" s="22">
        <f t="shared" si="12"/>
        <v>49.62</v>
      </c>
      <c r="DP6" s="22">
        <f t="shared" si="12"/>
        <v>50.5</v>
      </c>
      <c r="DQ6" s="22">
        <f t="shared" si="12"/>
        <v>51.28</v>
      </c>
      <c r="DR6" s="21" t="str">
        <f>IF(DR7="","",IF(DR7="-","【-】","【"&amp;SUBSTITUTE(TEXT(DR7,"#,##0.00"),"-","△")&amp;"】"))</f>
        <v>【51.51】</v>
      </c>
      <c r="DS6" s="22">
        <f>IF(DS7="",NA(),DS7)</f>
        <v>10.49</v>
      </c>
      <c r="DT6" s="22">
        <f t="shared" ref="DT6:EB6" si="13">IF(DT7="",NA(),DT7)</f>
        <v>11.73</v>
      </c>
      <c r="DU6" s="22">
        <f t="shared" si="13"/>
        <v>16.440000000000001</v>
      </c>
      <c r="DV6" s="22">
        <f t="shared" si="13"/>
        <v>19.47</v>
      </c>
      <c r="DW6" s="22">
        <f t="shared" si="13"/>
        <v>21.26</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0.48</v>
      </c>
      <c r="EE6" s="22">
        <f t="shared" ref="EE6:EM6" si="14">IF(EE7="",NA(),EE7)</f>
        <v>0.35</v>
      </c>
      <c r="EF6" s="22">
        <f t="shared" si="14"/>
        <v>0.42</v>
      </c>
      <c r="EG6" s="22">
        <f t="shared" si="14"/>
        <v>0.32</v>
      </c>
      <c r="EH6" s="22">
        <f t="shared" si="14"/>
        <v>0.28000000000000003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92045</v>
      </c>
      <c r="D7" s="24">
        <v>46</v>
      </c>
      <c r="E7" s="24">
        <v>1</v>
      </c>
      <c r="F7" s="24">
        <v>0</v>
      </c>
      <c r="G7" s="24">
        <v>1</v>
      </c>
      <c r="H7" s="24" t="s">
        <v>93</v>
      </c>
      <c r="I7" s="24" t="s">
        <v>94</v>
      </c>
      <c r="J7" s="24" t="s">
        <v>95</v>
      </c>
      <c r="K7" s="24" t="s">
        <v>96</v>
      </c>
      <c r="L7" s="24" t="s">
        <v>97</v>
      </c>
      <c r="M7" s="24" t="s">
        <v>98</v>
      </c>
      <c r="N7" s="25" t="s">
        <v>99</v>
      </c>
      <c r="O7" s="25">
        <v>62.41</v>
      </c>
      <c r="P7" s="25">
        <v>98.58</v>
      </c>
      <c r="Q7" s="25">
        <v>2312</v>
      </c>
      <c r="R7" s="25">
        <v>115088</v>
      </c>
      <c r="S7" s="25">
        <v>356.04</v>
      </c>
      <c r="T7" s="25">
        <v>323.24</v>
      </c>
      <c r="U7" s="25">
        <v>113072</v>
      </c>
      <c r="V7" s="25">
        <v>184.34</v>
      </c>
      <c r="W7" s="25">
        <v>613.39</v>
      </c>
      <c r="X7" s="25">
        <v>112.85</v>
      </c>
      <c r="Y7" s="25">
        <v>109.75</v>
      </c>
      <c r="Z7" s="25">
        <v>112.1</v>
      </c>
      <c r="AA7" s="25">
        <v>111.3</v>
      </c>
      <c r="AB7" s="25">
        <v>103.96</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334</v>
      </c>
      <c r="AU7" s="25">
        <v>349.03</v>
      </c>
      <c r="AV7" s="25">
        <v>412.19</v>
      </c>
      <c r="AW7" s="25">
        <v>321.19</v>
      </c>
      <c r="AX7" s="25">
        <v>309.16000000000003</v>
      </c>
      <c r="AY7" s="25">
        <v>335.6</v>
      </c>
      <c r="AZ7" s="25">
        <v>358.91</v>
      </c>
      <c r="BA7" s="25">
        <v>360.96</v>
      </c>
      <c r="BB7" s="25">
        <v>351.29</v>
      </c>
      <c r="BC7" s="25">
        <v>364.24</v>
      </c>
      <c r="BD7" s="25">
        <v>252.29</v>
      </c>
      <c r="BE7" s="25">
        <v>492.1</v>
      </c>
      <c r="BF7" s="25">
        <v>487.6</v>
      </c>
      <c r="BG7" s="25">
        <v>483.62</v>
      </c>
      <c r="BH7" s="25">
        <v>479.48</v>
      </c>
      <c r="BI7" s="25">
        <v>512.27</v>
      </c>
      <c r="BJ7" s="25">
        <v>258.26</v>
      </c>
      <c r="BK7" s="25">
        <v>247.27</v>
      </c>
      <c r="BL7" s="25">
        <v>239.18</v>
      </c>
      <c r="BM7" s="25">
        <v>236.29</v>
      </c>
      <c r="BN7" s="25">
        <v>238.77</v>
      </c>
      <c r="BO7" s="25">
        <v>268.07</v>
      </c>
      <c r="BP7" s="25">
        <v>108.07</v>
      </c>
      <c r="BQ7" s="25">
        <v>104.33</v>
      </c>
      <c r="BR7" s="25">
        <v>106.5</v>
      </c>
      <c r="BS7" s="25">
        <v>106.49</v>
      </c>
      <c r="BT7" s="25">
        <v>98.21</v>
      </c>
      <c r="BU7" s="25">
        <v>106.07</v>
      </c>
      <c r="BV7" s="25">
        <v>105.34</v>
      </c>
      <c r="BW7" s="25">
        <v>101.89</v>
      </c>
      <c r="BX7" s="25">
        <v>104.33</v>
      </c>
      <c r="BY7" s="25">
        <v>98.85</v>
      </c>
      <c r="BZ7" s="25">
        <v>97.47</v>
      </c>
      <c r="CA7" s="25">
        <v>123.8</v>
      </c>
      <c r="CB7" s="25">
        <v>128.19</v>
      </c>
      <c r="CC7" s="25">
        <v>124.11</v>
      </c>
      <c r="CD7" s="25">
        <v>124.23</v>
      </c>
      <c r="CE7" s="25">
        <v>134.61000000000001</v>
      </c>
      <c r="CF7" s="25">
        <v>159.22</v>
      </c>
      <c r="CG7" s="25">
        <v>159.6</v>
      </c>
      <c r="CH7" s="25">
        <v>156.32</v>
      </c>
      <c r="CI7" s="25">
        <v>157.4</v>
      </c>
      <c r="CJ7" s="25">
        <v>162.61000000000001</v>
      </c>
      <c r="CK7" s="25">
        <v>174.75</v>
      </c>
      <c r="CL7" s="25">
        <v>76.66</v>
      </c>
      <c r="CM7" s="25">
        <v>76.7</v>
      </c>
      <c r="CN7" s="25">
        <v>77.040000000000006</v>
      </c>
      <c r="CO7" s="25">
        <v>77.39</v>
      </c>
      <c r="CP7" s="25">
        <v>76.86</v>
      </c>
      <c r="CQ7" s="25">
        <v>62.83</v>
      </c>
      <c r="CR7" s="25">
        <v>62.05</v>
      </c>
      <c r="CS7" s="25">
        <v>63.23</v>
      </c>
      <c r="CT7" s="25">
        <v>62.59</v>
      </c>
      <c r="CU7" s="25">
        <v>61.81</v>
      </c>
      <c r="CV7" s="25">
        <v>59.97</v>
      </c>
      <c r="CW7" s="25">
        <v>82.91</v>
      </c>
      <c r="CX7" s="25">
        <v>81.28</v>
      </c>
      <c r="CY7" s="25">
        <v>81.849999999999994</v>
      </c>
      <c r="CZ7" s="25">
        <v>80.67</v>
      </c>
      <c r="DA7" s="25">
        <v>79.56</v>
      </c>
      <c r="DB7" s="25">
        <v>88.86</v>
      </c>
      <c r="DC7" s="25">
        <v>89.11</v>
      </c>
      <c r="DD7" s="25">
        <v>89.35</v>
      </c>
      <c r="DE7" s="25">
        <v>89.7</v>
      </c>
      <c r="DF7" s="25">
        <v>89.24</v>
      </c>
      <c r="DG7" s="25">
        <v>89.76</v>
      </c>
      <c r="DH7" s="25">
        <v>50.75</v>
      </c>
      <c r="DI7" s="25">
        <v>51.97</v>
      </c>
      <c r="DJ7" s="25">
        <v>53.13</v>
      </c>
      <c r="DK7" s="25">
        <v>54.21</v>
      </c>
      <c r="DL7" s="25">
        <v>54.36</v>
      </c>
      <c r="DM7" s="25">
        <v>47.89</v>
      </c>
      <c r="DN7" s="25">
        <v>48.69</v>
      </c>
      <c r="DO7" s="25">
        <v>49.62</v>
      </c>
      <c r="DP7" s="25">
        <v>50.5</v>
      </c>
      <c r="DQ7" s="25">
        <v>51.28</v>
      </c>
      <c r="DR7" s="25">
        <v>51.51</v>
      </c>
      <c r="DS7" s="25">
        <v>10.49</v>
      </c>
      <c r="DT7" s="25">
        <v>11.73</v>
      </c>
      <c r="DU7" s="25">
        <v>16.440000000000001</v>
      </c>
      <c r="DV7" s="25">
        <v>19.47</v>
      </c>
      <c r="DW7" s="25">
        <v>21.26</v>
      </c>
      <c r="DX7" s="25">
        <v>16.899999999999999</v>
      </c>
      <c r="DY7" s="25">
        <v>18.260000000000002</v>
      </c>
      <c r="DZ7" s="25">
        <v>19.510000000000002</v>
      </c>
      <c r="EA7" s="25">
        <v>21.19</v>
      </c>
      <c r="EB7" s="25">
        <v>22.64</v>
      </c>
      <c r="EC7" s="25">
        <v>23.75</v>
      </c>
      <c r="ED7" s="25">
        <v>0.48</v>
      </c>
      <c r="EE7" s="25">
        <v>0.35</v>
      </c>
      <c r="EF7" s="25">
        <v>0.42</v>
      </c>
      <c r="EG7" s="25">
        <v>0.32</v>
      </c>
      <c r="EH7" s="25">
        <v>0.28000000000000003</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50122</cp:lastModifiedBy>
  <cp:lastPrinted>2024-01-24T00:55:46Z</cp:lastPrinted>
  <dcterms:created xsi:type="dcterms:W3CDTF">2023-12-05T00:50:26Z</dcterms:created>
  <dcterms:modified xsi:type="dcterms:W3CDTF">2024-01-24T02:42:12Z</dcterms:modified>
  <cp:category/>
</cp:coreProperties>
</file>