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20490" windowHeight="7440" tabRatio="943"/>
  </bookViews>
  <sheets>
    <sheet name="総括表" sheetId="8" r:id="rId1"/>
    <sheet name="収入（看多機）" sheetId="23" r:id="rId2"/>
    <sheet name="収入（併設サービス）" sheetId="19" r:id="rId3"/>
    <sheet name="人件費（看多機・他）" sheetId="11" r:id="rId4"/>
    <sheet name="借入金償還計画表" sheetId="16" r:id="rId5"/>
  </sheets>
  <definedNames>
    <definedName name="_xlnm.Print_Titles" localSheetId="0">総括表!$A:$B</definedName>
    <definedName name="_xlnm.Print_Area" localSheetId="0">総括表!$A$1:$L$25</definedName>
    <definedName name="_xlnm.Print_Titles" localSheetId="3">'人件費（看多機・他）'!$1:$1</definedName>
    <definedName name="_xlnm.Print_Area" localSheetId="3">'人件費（看多機・他）'!$A$1:$H$44</definedName>
    <definedName name="_xlnm.Print_Area" localSheetId="4">借入金償還計画表!$A$1:$J$41</definedName>
    <definedName name="_xlnm.Print_Titles" localSheetId="2">'収入（併設サービス）'!$1:$1</definedName>
    <definedName name="_xlnm.Print_Area" localSheetId="2">'収入（併設サービス）'!$A$1:$O$26</definedName>
    <definedName name="_xlnm.Print_Area" localSheetId="1">'収入（看多機）'!$A$1:$O$23</definedName>
    <definedName name="_xlnm.Print_Titles" localSheetId="1">'収入（看多機）'!$1:$1</definedName>
  </definedNames>
  <calcPr calcId="191029" concurrentCalc="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10493</author>
  </authors>
  <commentList>
    <comment ref="B12" authorId="0">
      <text>
        <r>
          <rPr>
            <sz val="9"/>
            <color indexed="81"/>
            <rFont val="ＭＳ Ｐゴシック"/>
          </rPr>
          <t>人件費の積算根拠をもとに各年度の人件費を記載すること</t>
        </r>
      </text>
    </comment>
  </commentList>
</comments>
</file>

<file path=xl/sharedStrings.xml><?xml version="1.0" encoding="utf-8"?>
<sst xmlns="http://schemas.openxmlformats.org/spreadsheetml/2006/main" xmlns:r="http://schemas.openxmlformats.org/officeDocument/2006/relationships" count="113" uniqueCount="113">
  <si>
    <t>単位/日</t>
    <rPh sb="0" eb="2">
      <t>タンイ</t>
    </rPh>
    <rPh sb="3" eb="4">
      <t>ニチ</t>
    </rPh>
    <phoneticPr fontId="1"/>
  </si>
  <si>
    <t>差引　(7)=(4)-(5)-(6)</t>
    <rPh sb="0" eb="2">
      <t>サシヒキ</t>
    </rPh>
    <phoneticPr fontId="1"/>
  </si>
  <si>
    <t>単位単価</t>
    <rPh sb="0" eb="2">
      <t>タンイ</t>
    </rPh>
    <rPh sb="2" eb="4">
      <t>タンカ</t>
    </rPh>
    <phoneticPr fontId="1"/>
  </si>
  <si>
    <t>その他給与に関する特記事項等</t>
    <rPh sb="2" eb="3">
      <t>タ</t>
    </rPh>
    <rPh sb="3" eb="5">
      <t>キュウヨ</t>
    </rPh>
    <rPh sb="6" eb="7">
      <t>カン</t>
    </rPh>
    <rPh sb="9" eb="11">
      <t>トッキ</t>
    </rPh>
    <rPh sb="11" eb="13">
      <t>ジコウ</t>
    </rPh>
    <rPh sb="13" eb="14">
      <t>トウ</t>
    </rPh>
    <phoneticPr fontId="1"/>
  </si>
  <si>
    <t>　　施設・事業種別：</t>
    <rPh sb="2" eb="4">
      <t>シセツ</t>
    </rPh>
    <rPh sb="5" eb="7">
      <t>ジギョウ</t>
    </rPh>
    <rPh sb="7" eb="9">
      <t>シュベツ</t>
    </rPh>
    <phoneticPr fontId="1"/>
  </si>
  <si>
    <t>（単位：千円）</t>
    <rPh sb="1" eb="3">
      <t>タンイ</t>
    </rPh>
    <rPh sb="4" eb="6">
      <t>センエン</t>
    </rPh>
    <phoneticPr fontId="1"/>
  </si>
  <si>
    <t>うち、給食費</t>
    <rPh sb="3" eb="6">
      <t>キュウショクヒ</t>
    </rPh>
    <phoneticPr fontId="1"/>
  </si>
  <si>
    <t>借入金元金償還金支出　(6)</t>
    <rPh sb="0" eb="2">
      <t>カリイレ</t>
    </rPh>
    <rPh sb="2" eb="3">
      <t>キン</t>
    </rPh>
    <rPh sb="3" eb="5">
      <t>ガンキン</t>
    </rPh>
    <rPh sb="5" eb="7">
      <t>ショウカン</t>
    </rPh>
    <rPh sb="7" eb="8">
      <t>キン</t>
    </rPh>
    <rPh sb="8" eb="10">
      <t>シシュツ</t>
    </rPh>
    <phoneticPr fontId="1"/>
  </si>
  <si>
    <t>利子補給　(4)</t>
    <rPh sb="0" eb="2">
      <t>リシ</t>
    </rPh>
    <rPh sb="2" eb="4">
      <t>ホキュウ</t>
    </rPh>
    <phoneticPr fontId="1"/>
  </si>
  <si>
    <t>D</t>
  </si>
  <si>
    <t>事業費支出</t>
    <rPh sb="0" eb="3">
      <t>ジギョウヒ</t>
    </rPh>
    <rPh sb="3" eb="5">
      <t>シシュツ</t>
    </rPh>
    <phoneticPr fontId="1"/>
  </si>
  <si>
    <t>当年度収支差額　計　(8)=(3)+(7)</t>
    <rPh sb="0" eb="1">
      <t>トウ</t>
    </rPh>
    <rPh sb="1" eb="3">
      <t>ネンド</t>
    </rPh>
    <rPh sb="3" eb="5">
      <t>シュウシ</t>
    </rPh>
    <rPh sb="5" eb="7">
      <t>サガク</t>
    </rPh>
    <rPh sb="8" eb="9">
      <t>ケイ</t>
    </rPh>
    <phoneticPr fontId="1"/>
  </si>
  <si>
    <t>利用者負担　計</t>
    <rPh sb="0" eb="3">
      <t>リヨウシャ</t>
    </rPh>
    <rPh sb="3" eb="5">
      <t>フタン</t>
    </rPh>
    <rPh sb="6" eb="7">
      <t>ケイ</t>
    </rPh>
    <phoneticPr fontId="1"/>
  </si>
  <si>
    <t>介護職員</t>
    <rPh sb="0" eb="2">
      <t>カイゴ</t>
    </rPh>
    <rPh sb="2" eb="4">
      <t>ショクイン</t>
    </rPh>
    <phoneticPr fontId="1"/>
  </si>
  <si>
    <t>償還計画</t>
    <rPh sb="0" eb="2">
      <t>ショウカン</t>
    </rPh>
    <rPh sb="2" eb="4">
      <t>ケイカク</t>
    </rPh>
    <phoneticPr fontId="1"/>
  </si>
  <si>
    <t>合計</t>
    <rPh sb="0" eb="2">
      <t>ゴウケイ</t>
    </rPh>
    <phoneticPr fontId="1"/>
  </si>
  <si>
    <t>借入金利息支出　(5)</t>
    <rPh sb="0" eb="2">
      <t>カリイレ</t>
    </rPh>
    <rPh sb="2" eb="3">
      <t>キン</t>
    </rPh>
    <rPh sb="3" eb="5">
      <t>リソク</t>
    </rPh>
    <rPh sb="5" eb="7">
      <t>シシュツ</t>
    </rPh>
    <phoneticPr fontId="1"/>
  </si>
  <si>
    <t>収入　合計</t>
    <rPh sb="0" eb="2">
      <t>シュウニュウ</t>
    </rPh>
    <rPh sb="3" eb="5">
      <t>ゴウケイ</t>
    </rPh>
    <phoneticPr fontId="1"/>
  </si>
  <si>
    <t>支出　合計　(2)</t>
    <rPh sb="0" eb="2">
      <t>シシュツ</t>
    </rPh>
    <rPh sb="3" eb="5">
      <t>ゴウケイ</t>
    </rPh>
    <phoneticPr fontId="1"/>
  </si>
  <si>
    <t>稼働率</t>
    <rPh sb="0" eb="2">
      <t>カドウ</t>
    </rPh>
    <rPh sb="2" eb="3">
      <t>リツ</t>
    </rPh>
    <phoneticPr fontId="1"/>
  </si>
  <si>
    <t>収支差額　合計　(3)=(1)-(2)</t>
    <rPh sb="0" eb="2">
      <t>シュウシ</t>
    </rPh>
    <rPh sb="2" eb="4">
      <t>サガク</t>
    </rPh>
    <rPh sb="5" eb="7">
      <t>ゴウケイ</t>
    </rPh>
    <phoneticPr fontId="1"/>
  </si>
  <si>
    <t>事務費支出</t>
    <rPh sb="0" eb="3">
      <t>ジムヒ</t>
    </rPh>
    <rPh sb="3" eb="5">
      <t>シシュツ</t>
    </rPh>
    <phoneticPr fontId="1"/>
  </si>
  <si>
    <t>常勤職員</t>
    <rPh sb="0" eb="2">
      <t>ジョウキン</t>
    </rPh>
    <rPh sb="2" eb="4">
      <t>ショクイン</t>
    </rPh>
    <phoneticPr fontId="1"/>
  </si>
  <si>
    <t>法人名：</t>
    <rPh sb="0" eb="2">
      <t>ホウジン</t>
    </rPh>
    <rPh sb="2" eb="3">
      <t>メイ</t>
    </rPh>
    <phoneticPr fontId="1"/>
  </si>
  <si>
    <t>B</t>
  </si>
  <si>
    <t>管理者</t>
    <rPh sb="0" eb="3">
      <t>カンリシャ</t>
    </rPh>
    <phoneticPr fontId="1"/>
  </si>
  <si>
    <t>要介護５</t>
    <rPh sb="0" eb="3">
      <t>ヨウカイゴ</t>
    </rPh>
    <phoneticPr fontId="1"/>
  </si>
  <si>
    <t>定員</t>
    <rPh sb="0" eb="2">
      <t>テイイン</t>
    </rPh>
    <phoneticPr fontId="1"/>
  </si>
  <si>
    <t>要介護１</t>
    <rPh sb="0" eb="3">
      <t>ヨウカイゴ</t>
    </rPh>
    <phoneticPr fontId="1"/>
  </si>
  <si>
    <t>償還
年次</t>
  </si>
  <si>
    <t>非常勤(名)A</t>
    <rPh sb="0" eb="3">
      <t>ヒジョウキン</t>
    </rPh>
    <rPh sb="4" eb="5">
      <t>メイ</t>
    </rPh>
    <phoneticPr fontId="1"/>
  </si>
  <si>
    <t>左に対する財源別充当額</t>
  </si>
  <si>
    <t>年間給与総額</t>
    <rPh sb="0" eb="2">
      <t>ネンカン</t>
    </rPh>
    <rPh sb="2" eb="4">
      <t>キュウヨ</t>
    </rPh>
    <rPh sb="4" eb="6">
      <t>ソウガク</t>
    </rPh>
    <phoneticPr fontId="1"/>
  </si>
  <si>
    <t>要介護２</t>
    <rPh sb="0" eb="3">
      <t>ヨウカイゴ</t>
    </rPh>
    <phoneticPr fontId="1"/>
  </si>
  <si>
    <t>G</t>
  </si>
  <si>
    <t>栄養士</t>
    <rPh sb="0" eb="3">
      <t>エイヨウシ</t>
    </rPh>
    <phoneticPr fontId="1"/>
  </si>
  <si>
    <t>事務員</t>
    <rPh sb="0" eb="3">
      <t>ジムイン</t>
    </rPh>
    <phoneticPr fontId="1"/>
  </si>
  <si>
    <t>借入金償還計画表（市中金融機関）　借入先：○○銀行　○○支店　</t>
  </si>
  <si>
    <t>食費</t>
    <rPh sb="0" eb="2">
      <t>ショクヒ</t>
    </rPh>
    <phoneticPr fontId="1"/>
  </si>
  <si>
    <t>要介護３</t>
    <rPh sb="0" eb="3">
      <t>ヨウカイゴ</t>
    </rPh>
    <phoneticPr fontId="1"/>
  </si>
  <si>
    <t>要介護４</t>
    <rPh sb="0" eb="3">
      <t>ヨウカイゴ</t>
    </rPh>
    <phoneticPr fontId="1"/>
  </si>
  <si>
    <t>日常生活費</t>
    <rPh sb="0" eb="2">
      <t>ニチジョウ</t>
    </rPh>
    <rPh sb="2" eb="5">
      <t>セイカツヒ</t>
    </rPh>
    <phoneticPr fontId="1"/>
  </si>
  <si>
    <t>職　種</t>
    <rPh sb="0" eb="1">
      <t>ショク</t>
    </rPh>
    <rPh sb="2" eb="3">
      <t>タネ</t>
    </rPh>
    <phoneticPr fontId="1"/>
  </si>
  <si>
    <t>年度</t>
    <rPh sb="0" eb="2">
      <t>ネンド</t>
    </rPh>
    <phoneticPr fontId="1"/>
  </si>
  <si>
    <t>常　勤(名)A</t>
    <rPh sb="0" eb="1">
      <t>ツネ</t>
    </rPh>
    <rPh sb="2" eb="3">
      <t>ツトム</t>
    </rPh>
    <rPh sb="4" eb="5">
      <t>メイ</t>
    </rPh>
    <phoneticPr fontId="1"/>
  </si>
  <si>
    <t>介護報酬</t>
    <rPh sb="0" eb="2">
      <t>カイゴ</t>
    </rPh>
    <rPh sb="2" eb="4">
      <t>ホウシュウ</t>
    </rPh>
    <phoneticPr fontId="1"/>
  </si>
  <si>
    <t>一人あたり
月額基本給</t>
    <rPh sb="0" eb="2">
      <t>ヒトリ</t>
    </rPh>
    <rPh sb="6" eb="8">
      <t>ゲツガク</t>
    </rPh>
    <rPh sb="8" eb="11">
      <t>キホンキュウ</t>
    </rPh>
    <phoneticPr fontId="1"/>
  </si>
  <si>
    <t>一人あたり
月額諸手当</t>
    <rPh sb="0" eb="2">
      <t>ヒトリ</t>
    </rPh>
    <rPh sb="6" eb="8">
      <t>ゲツガク</t>
    </rPh>
    <rPh sb="8" eb="11">
      <t>ショテアテ</t>
    </rPh>
    <phoneticPr fontId="1"/>
  </si>
  <si>
    <t>一人あたり
年間賞与</t>
    <rPh sb="0" eb="2">
      <t>ヒトリ</t>
    </rPh>
    <rPh sb="6" eb="8">
      <t>ネンカン</t>
    </rPh>
    <rPh sb="8" eb="10">
      <t>ショウヨ</t>
    </rPh>
    <phoneticPr fontId="1"/>
  </si>
  <si>
    <t>F</t>
  </si>
  <si>
    <t>収入　合計　(1)</t>
    <rPh sb="0" eb="2">
      <t>シュウニュウ</t>
    </rPh>
    <rPh sb="3" eb="5">
      <t>ゴウケイ</t>
    </rPh>
    <phoneticPr fontId="1"/>
  </si>
  <si>
    <t>一人あたり
年間給与</t>
    <rPh sb="0" eb="2">
      <t>ヒトリ</t>
    </rPh>
    <rPh sb="6" eb="8">
      <t>ネンカン</t>
    </rPh>
    <rPh sb="8" eb="10">
      <t>キュウヨ</t>
    </rPh>
    <phoneticPr fontId="1"/>
  </si>
  <si>
    <t>　計（名） A</t>
    <rPh sb="1" eb="2">
      <t>ケイ</t>
    </rPh>
    <rPh sb="3" eb="4">
      <t>メイ</t>
    </rPh>
    <phoneticPr fontId="1"/>
  </si>
  <si>
    <t>職種別
年間給与額</t>
    <rPh sb="0" eb="3">
      <t>ショクシュベツ</t>
    </rPh>
    <rPh sb="4" eb="6">
      <t>ネンカン</t>
    </rPh>
    <rPh sb="6" eb="8">
      <t>キュウヨ</t>
    </rPh>
    <rPh sb="8" eb="9">
      <t>ガク</t>
    </rPh>
    <phoneticPr fontId="1"/>
  </si>
  <si>
    <t>円/日</t>
    <rPh sb="0" eb="1">
      <t>エン</t>
    </rPh>
    <rPh sb="2" eb="3">
      <t>ニチ</t>
    </rPh>
    <phoneticPr fontId="1"/>
  </si>
  <si>
    <t>備考</t>
    <rPh sb="0" eb="2">
      <t>ビコウ</t>
    </rPh>
    <phoneticPr fontId="1"/>
  </si>
  <si>
    <t>C</t>
  </si>
  <si>
    <t>E=(B+C)*12+D</t>
  </si>
  <si>
    <t>借入額（千円）</t>
    <rPh sb="0" eb="2">
      <t>カリイレ</t>
    </rPh>
    <rPh sb="2" eb="3">
      <t>ガク</t>
    </rPh>
    <rPh sb="4" eb="5">
      <t>セン</t>
    </rPh>
    <rPh sb="5" eb="6">
      <t>エン</t>
    </rPh>
    <phoneticPr fontId="1"/>
  </si>
  <si>
    <t>償還額</t>
    <rPh sb="0" eb="2">
      <t>ショウカン</t>
    </rPh>
    <rPh sb="2" eb="3">
      <t>ガク</t>
    </rPh>
    <phoneticPr fontId="1"/>
  </si>
  <si>
    <t>F=E×A</t>
  </si>
  <si>
    <t>看護職員</t>
    <rPh sb="0" eb="2">
      <t>カンゴ</t>
    </rPh>
    <rPh sb="2" eb="4">
      <t>ショクイン</t>
    </rPh>
    <phoneticPr fontId="1"/>
  </si>
  <si>
    <t>調理員等</t>
    <rPh sb="0" eb="2">
      <t>チョウリ</t>
    </rPh>
    <rPh sb="2" eb="3">
      <t>イン</t>
    </rPh>
    <rPh sb="3" eb="4">
      <t>トウ</t>
    </rPh>
    <phoneticPr fontId="1"/>
  </si>
  <si>
    <t>法定福利費</t>
    <rPh sb="0" eb="2">
      <t>ホウテイ</t>
    </rPh>
    <rPh sb="2" eb="4">
      <t>フクリ</t>
    </rPh>
    <rPh sb="4" eb="5">
      <t>ヒ</t>
    </rPh>
    <phoneticPr fontId="1"/>
  </si>
  <si>
    <t>人件費総額</t>
    <rPh sb="0" eb="3">
      <t>ジンケンヒ</t>
    </rPh>
    <rPh sb="3" eb="5">
      <t>ソウガク</t>
    </rPh>
    <phoneticPr fontId="1"/>
  </si>
  <si>
    <t>据置期間（年）</t>
    <rPh sb="0" eb="2">
      <t>スエオキ</t>
    </rPh>
    <rPh sb="2" eb="4">
      <t>キカン</t>
    </rPh>
    <rPh sb="5" eb="6">
      <t>ネン</t>
    </rPh>
    <phoneticPr fontId="1"/>
  </si>
  <si>
    <t>H=F+G</t>
  </si>
  <si>
    <t>非常勤職員</t>
    <rPh sb="0" eb="3">
      <t>ヒジョウキン</t>
    </rPh>
    <rPh sb="3" eb="5">
      <t>ショクイン</t>
    </rPh>
    <phoneticPr fontId="1"/>
  </si>
  <si>
    <t>利用者負担</t>
    <rPh sb="0" eb="3">
      <t>リヨウシャ</t>
    </rPh>
    <rPh sb="3" eb="5">
      <t>フタン</t>
    </rPh>
    <phoneticPr fontId="1"/>
  </si>
  <si>
    <t>収入</t>
    <rPh sb="0" eb="2">
      <t>シュウニュウ</t>
    </rPh>
    <phoneticPr fontId="1"/>
  </si>
  <si>
    <t>支出</t>
    <rPh sb="0" eb="2">
      <t>シシュツ</t>
    </rPh>
    <phoneticPr fontId="1"/>
  </si>
  <si>
    <t>介護報酬計</t>
    <rPh sb="0" eb="2">
      <t>カイゴ</t>
    </rPh>
    <rPh sb="2" eb="4">
      <t>ホウシュウ</t>
    </rPh>
    <rPh sb="4" eb="5">
      <t>ケイ</t>
    </rPh>
    <phoneticPr fontId="1"/>
  </si>
  <si>
    <t>（加算）</t>
    <rPh sb="1" eb="3">
      <t>カサン</t>
    </rPh>
    <phoneticPr fontId="1"/>
  </si>
  <si>
    <t>利用者負担計</t>
    <rPh sb="0" eb="3">
      <t>リヨウシャ</t>
    </rPh>
    <rPh sb="3" eb="5">
      <t>フタン</t>
    </rPh>
    <rPh sb="5" eb="6">
      <t>ケイ</t>
    </rPh>
    <phoneticPr fontId="1"/>
  </si>
  <si>
    <t>その他</t>
    <rPh sb="2" eb="3">
      <t>タ</t>
    </rPh>
    <phoneticPr fontId="1"/>
  </si>
  <si>
    <t>累積収支差額　計　(9)=(8)+前年度(9)</t>
    <rPh sb="0" eb="2">
      <t>ルイセキ</t>
    </rPh>
    <rPh sb="2" eb="4">
      <t>シュウシ</t>
    </rPh>
    <rPh sb="4" eb="6">
      <t>サガク</t>
    </rPh>
    <rPh sb="7" eb="8">
      <t>ケイ</t>
    </rPh>
    <rPh sb="17" eb="20">
      <t>ゼンネンド</t>
    </rPh>
    <phoneticPr fontId="1"/>
  </si>
  <si>
    <t>借入条件</t>
    <rPh sb="0" eb="2">
      <t>カリイレ</t>
    </rPh>
    <rPh sb="2" eb="4">
      <t>ジョウケン</t>
    </rPh>
    <phoneticPr fontId="22"/>
  </si>
  <si>
    <t>機能訓練
指導員</t>
    <rPh sb="0" eb="2">
      <t>キノウ</t>
    </rPh>
    <rPh sb="2" eb="4">
      <t>クンレン</t>
    </rPh>
    <rPh sb="5" eb="8">
      <t>シドウイン</t>
    </rPh>
    <phoneticPr fontId="1"/>
  </si>
  <si>
    <t>償還期間（年）</t>
    <rPh sb="0" eb="2">
      <t>ショウカン</t>
    </rPh>
    <rPh sb="2" eb="4">
      <t>キカン</t>
    </rPh>
    <rPh sb="5" eb="6">
      <t>ネン</t>
    </rPh>
    <phoneticPr fontId="1"/>
  </si>
  <si>
    <t>予定利率（%）</t>
    <rPh sb="0" eb="2">
      <t>ヨテイ</t>
    </rPh>
    <rPh sb="2" eb="4">
      <t>リリツ</t>
    </rPh>
    <phoneticPr fontId="1"/>
  </si>
  <si>
    <t>利息</t>
    <rPh sb="0" eb="2">
      <t>リソク</t>
    </rPh>
    <phoneticPr fontId="1"/>
  </si>
  <si>
    <t>元金</t>
    <rPh sb="0" eb="2">
      <t>ガンキン</t>
    </rPh>
    <phoneticPr fontId="1"/>
  </si>
  <si>
    <t>※調理業務を全部委託する場合には、調理員等の欄は記入しないこと。</t>
    <rPh sb="1" eb="3">
      <t>チョウリ</t>
    </rPh>
    <rPh sb="3" eb="5">
      <t>ギョウム</t>
    </rPh>
    <rPh sb="6" eb="8">
      <t>ゼンブ</t>
    </rPh>
    <rPh sb="8" eb="10">
      <t>イタク</t>
    </rPh>
    <rPh sb="12" eb="14">
      <t>バアイ</t>
    </rPh>
    <rPh sb="17" eb="20">
      <t>チョウリイン</t>
    </rPh>
    <rPh sb="20" eb="21">
      <t>トウ</t>
    </rPh>
    <rPh sb="22" eb="23">
      <t>ラン</t>
    </rPh>
    <rPh sb="24" eb="26">
      <t>キニュウ</t>
    </rPh>
    <phoneticPr fontId="1"/>
  </si>
  <si>
    <t>残額</t>
    <rPh sb="0" eb="2">
      <t>ザンガク</t>
    </rPh>
    <phoneticPr fontId="1"/>
  </si>
  <si>
    <t>（贈与者別・財源別に記入してください。）</t>
    <rPh sb="1" eb="4">
      <t>ゾウヨシャ</t>
    </rPh>
    <phoneticPr fontId="22"/>
  </si>
  <si>
    <t>返済方法</t>
    <rPh sb="0" eb="2">
      <t>ヘンサイ</t>
    </rPh>
    <rPh sb="2" eb="4">
      <t>ホウホウ</t>
    </rPh>
    <phoneticPr fontId="1"/>
  </si>
  <si>
    <t>単位：千円</t>
    <rPh sb="0" eb="2">
      <t>タンイ</t>
    </rPh>
    <rPh sb="3" eb="4">
      <t>セン</t>
    </rPh>
    <rPh sb="4" eb="5">
      <t>エン</t>
    </rPh>
    <phoneticPr fontId="22"/>
  </si>
  <si>
    <t>サービス種別</t>
    <rPh sb="4" eb="6">
      <t>シュベツ</t>
    </rPh>
    <phoneticPr fontId="1"/>
  </si>
  <si>
    <t>介護支援
専門員</t>
    <rPh sb="0" eb="2">
      <t>カイゴ</t>
    </rPh>
    <rPh sb="2" eb="4">
      <t>シエン</t>
    </rPh>
    <rPh sb="5" eb="8">
      <t>センモンイン</t>
    </rPh>
    <phoneticPr fontId="1"/>
  </si>
  <si>
    <t>法人：</t>
    <rPh sb="0" eb="2">
      <t>ホウジン</t>
    </rPh>
    <phoneticPr fontId="1"/>
  </si>
  <si>
    <t xml:space="preserve"> </t>
  </si>
  <si>
    <t>元金・元利　均等</t>
    <rPh sb="0" eb="2">
      <t>ガンキン</t>
    </rPh>
    <rPh sb="3" eb="5">
      <t>ガンリ</t>
    </rPh>
    <rPh sb="6" eb="8">
      <t>キントウ</t>
    </rPh>
    <phoneticPr fontId="1"/>
  </si>
  <si>
    <t>要支援２</t>
    <rPh sb="0" eb="3">
      <t>ヨウシエン</t>
    </rPh>
    <phoneticPr fontId="1"/>
  </si>
  <si>
    <t>介護報酬計（年）</t>
    <rPh sb="0" eb="2">
      <t>カイゴ</t>
    </rPh>
    <rPh sb="2" eb="4">
      <t>ホウシュウ</t>
    </rPh>
    <rPh sb="4" eb="5">
      <t>ケイ</t>
    </rPh>
    <rPh sb="6" eb="7">
      <t>ネン</t>
    </rPh>
    <phoneticPr fontId="1"/>
  </si>
  <si>
    <t>利用者負担　計（年）</t>
    <rPh sb="0" eb="3">
      <t>リヨウシャ</t>
    </rPh>
    <rPh sb="3" eb="5">
      <t>フタン</t>
    </rPh>
    <rPh sb="6" eb="7">
      <t>ケイ</t>
    </rPh>
    <rPh sb="8" eb="9">
      <t>ネン</t>
    </rPh>
    <phoneticPr fontId="1"/>
  </si>
  <si>
    <t>収入（年）　合計</t>
    <rPh sb="0" eb="2">
      <t>シュウニュウ</t>
    </rPh>
    <rPh sb="3" eb="4">
      <t>ネン</t>
    </rPh>
    <rPh sb="6" eb="8">
      <t>ゴウケイ</t>
    </rPh>
    <phoneticPr fontId="1"/>
  </si>
  <si>
    <t>併設サービス（〇〇〇）</t>
    <rPh sb="0" eb="2">
      <t>ヘイセツ</t>
    </rPh>
    <phoneticPr fontId="1"/>
  </si>
  <si>
    <t>要支援１</t>
    <rPh sb="0" eb="3">
      <t>ヨウシエン</t>
    </rPh>
    <phoneticPr fontId="1"/>
  </si>
  <si>
    <t>看護小規模多機能型居宅介護</t>
    <rPh sb="0" eb="2">
      <t>カンゴ</t>
    </rPh>
    <rPh sb="2" eb="5">
      <t>ショウキボ</t>
    </rPh>
    <rPh sb="5" eb="9">
      <t>タキノウガタ</t>
    </rPh>
    <rPh sb="9" eb="11">
      <t>キョタク</t>
    </rPh>
    <rPh sb="11" eb="13">
      <t>カイゴ</t>
    </rPh>
    <phoneticPr fontId="1"/>
  </si>
  <si>
    <t>居住費（宿泊費）</t>
    <rPh sb="0" eb="2">
      <t>キョジュウ</t>
    </rPh>
    <rPh sb="2" eb="3">
      <t>ヒ</t>
    </rPh>
    <rPh sb="4" eb="7">
      <t>シュクハクヒ</t>
    </rPh>
    <phoneticPr fontId="1"/>
  </si>
  <si>
    <t>役員報酬等支出</t>
    <rPh sb="0" eb="2">
      <t>ヤクイン</t>
    </rPh>
    <rPh sb="2" eb="4">
      <t>ホウシュウ</t>
    </rPh>
    <rPh sb="4" eb="5">
      <t>トウ</t>
    </rPh>
    <rPh sb="5" eb="7">
      <t>シシュツ</t>
    </rPh>
    <phoneticPr fontId="1"/>
  </si>
  <si>
    <t>（参考様式08）</t>
  </si>
  <si>
    <t>　　資金収支見込計算書（総括表）</t>
    <rPh sb="2" eb="4">
      <t>シキン</t>
    </rPh>
    <rPh sb="10" eb="11">
      <t>ショ</t>
    </rPh>
    <rPh sb="12" eb="14">
      <t>ソウカツ</t>
    </rPh>
    <rPh sb="14" eb="15">
      <t>ヒョウ</t>
    </rPh>
    <phoneticPr fontId="1"/>
  </si>
  <si>
    <t>資金収支見込計算書・積算根拠（収入）</t>
  </si>
  <si>
    <t>資金収支見込計算書・積算根拠（人件費）</t>
  </si>
  <si>
    <t>○○○○</t>
  </si>
  <si>
    <t>※併設するサービスがある場合のみ収入を入力すること。また、併設サービスが複数ある場合は適宜シートを追加し、総括表に適切に反映させること。</t>
    <rPh sb="1" eb="3">
      <t>ヘイセツ</t>
    </rPh>
    <rPh sb="12" eb="14">
      <t>バアイ</t>
    </rPh>
    <rPh sb="16" eb="18">
      <t>シュウニュウ</t>
    </rPh>
    <rPh sb="19" eb="21">
      <t>ニュウリョク</t>
    </rPh>
    <rPh sb="29" eb="31">
      <t>ヘイセツ</t>
    </rPh>
    <rPh sb="36" eb="38">
      <t>フクスウ</t>
    </rPh>
    <rPh sb="40" eb="42">
      <t>バアイ</t>
    </rPh>
    <rPh sb="43" eb="45">
      <t>テキギ</t>
    </rPh>
    <rPh sb="49" eb="51">
      <t>ツイカ</t>
    </rPh>
    <rPh sb="53" eb="56">
      <t>ソウカツヒョウ</t>
    </rPh>
    <rPh sb="57" eb="59">
      <t>テキセツ</t>
    </rPh>
    <rPh sb="60" eb="62">
      <t>ハンエイ</t>
    </rPh>
    <phoneticPr fontId="1"/>
  </si>
  <si>
    <t>※併設サービスが複数ある場合は適切に反映されるよう適宜計算式を修正すること。</t>
    <rPh sb="8" eb="10">
      <t>フクスウ</t>
    </rPh>
    <rPh sb="12" eb="14">
      <t>バアイ</t>
    </rPh>
    <rPh sb="15" eb="17">
      <t>テキセツ</t>
    </rPh>
    <rPh sb="18" eb="20">
      <t>ハンエイ</t>
    </rPh>
    <rPh sb="25" eb="27">
      <t>テキギ</t>
    </rPh>
    <rPh sb="27" eb="29">
      <t>ケイサン</t>
    </rPh>
    <rPh sb="29" eb="30">
      <t>シキ</t>
    </rPh>
    <rPh sb="31" eb="33">
      <t>シュウセイ</t>
    </rPh>
    <phoneticPr fontId="1"/>
  </si>
  <si>
    <t>登録定員</t>
    <rPh sb="0" eb="2">
      <t>トウロク</t>
    </rPh>
    <rPh sb="2" eb="4">
      <t>テイイン</t>
    </rPh>
    <phoneticPr fontId="1"/>
  </si>
  <si>
    <t>宿泊定員</t>
    <rPh sb="0" eb="2">
      <t>シュクハク</t>
    </rPh>
    <rPh sb="2" eb="4">
      <t>テイイン</t>
    </rPh>
    <phoneticPr fontId="1"/>
  </si>
  <si>
    <t>宿泊室稼働率</t>
    <rPh sb="0" eb="3">
      <t>シュクハクシツ</t>
    </rPh>
    <rPh sb="3" eb="5">
      <t>カドウ</t>
    </rPh>
    <rPh sb="5" eb="6">
      <t>リツ</t>
    </rPh>
    <phoneticPr fontId="1"/>
  </si>
  <si>
    <t>染色されたセルに入力すること</t>
    <rPh sb="0" eb="2">
      <t>センショク</t>
    </rPh>
    <rPh sb="8" eb="10">
      <t>ニュウリョク</t>
    </rPh>
    <phoneticPr fontId="1"/>
  </si>
  <si>
    <t>併設サービス</t>
    <rPh sb="0" eb="2">
      <t>ヘイセツ</t>
    </rPh>
    <phoneticPr fontId="1"/>
  </si>
</sst>
</file>

<file path=xl/styles.xml><?xml version="1.0" encoding="utf-8"?>
<styleSheet xmlns="http://schemas.openxmlformats.org/spreadsheetml/2006/main" xmlns:r="http://schemas.openxmlformats.org/officeDocument/2006/relationships" xmlns:mc="http://schemas.openxmlformats.org/markup-compatibility/2006">
  <numFmts count="6">
    <numFmt numFmtId="176" formatCode="#,##0;&quot;△ &quot;#,##0"/>
    <numFmt numFmtId="177" formatCode="0000&quot;年度&quot;"/>
    <numFmt numFmtId="178" formatCode="#,##0&quot;円&quot;"/>
    <numFmt numFmtId="179" formatCode="0&quot;人&quot;"/>
    <numFmt numFmtId="180" formatCode="#,##0_ "/>
    <numFmt numFmtId="181" formatCode="#,##0_ ;[Red]\-#,##0\ "/>
  </numFmts>
  <fonts count="23">
    <font>
      <sz val="10"/>
      <color auto="1"/>
      <name val="ＭＳ Ｐゴシック"/>
      <family val="3"/>
    </font>
    <font>
      <sz val="6"/>
      <color auto="1"/>
      <name val="ＭＳ Ｐゴシック"/>
      <family val="3"/>
    </font>
    <font>
      <sz val="10"/>
      <color auto="1"/>
      <name val="ＭＳ Ｐゴシック"/>
      <family val="3"/>
    </font>
    <font>
      <sz val="8"/>
      <color auto="1"/>
      <name val="HGSｺﾞｼｯｸM"/>
      <family val="3"/>
    </font>
    <font>
      <sz val="12"/>
      <color auto="1"/>
      <name val="ＭＳ Ｐゴシック"/>
      <family val="3"/>
    </font>
    <font>
      <sz val="11"/>
      <color auto="1"/>
      <name val="HGSｺﾞｼｯｸM"/>
      <family val="3"/>
    </font>
    <font>
      <b/>
      <sz val="11"/>
      <color auto="1"/>
      <name val="HGSｺﾞｼｯｸM"/>
      <family val="3"/>
    </font>
    <font>
      <sz val="12"/>
      <color auto="1"/>
      <name val="HGSｺﾞｼｯｸM"/>
      <family val="3"/>
    </font>
    <font>
      <b/>
      <sz val="14"/>
      <color auto="1"/>
      <name val="HGSｺﾞｼｯｸM"/>
      <family val="3"/>
    </font>
    <font>
      <i/>
      <sz val="11"/>
      <color rgb="FFFF0000"/>
      <name val="HGSｺﾞｼｯｸM"/>
      <family val="3"/>
    </font>
    <font>
      <b/>
      <sz val="8"/>
      <color auto="1"/>
      <name val="HGSｺﾞｼｯｸM"/>
      <family val="3"/>
    </font>
    <font>
      <sz val="11"/>
      <color indexed="10"/>
      <name val="HGSｺﾞｼｯｸM"/>
      <family val="3"/>
    </font>
    <font>
      <b/>
      <sz val="11"/>
      <color indexed="10"/>
      <name val="HGSｺﾞｼｯｸM"/>
      <family val="3"/>
    </font>
    <font>
      <sz val="8"/>
      <color indexed="10"/>
      <name val="HGSｺﾞｼｯｸM"/>
      <family val="3"/>
    </font>
    <font>
      <sz val="10"/>
      <color auto="1"/>
      <name val="HGSｺﾞｼｯｸM"/>
      <family val="3"/>
    </font>
    <font>
      <b/>
      <sz val="14"/>
      <color theme="1"/>
      <name val="HGSｺﾞｼｯｸM"/>
      <family val="3"/>
    </font>
    <font>
      <sz val="9"/>
      <color auto="1"/>
      <name val="HGSｺﾞｼｯｸM"/>
      <family val="3"/>
    </font>
    <font>
      <sz val="11"/>
      <color auto="1"/>
      <name val="ＭＳ ゴシック"/>
      <family val="3"/>
    </font>
    <font>
      <sz val="8"/>
      <color auto="1"/>
      <name val="ＭＳ ゴシック"/>
      <family val="3"/>
    </font>
    <font>
      <sz val="10"/>
      <color auto="1"/>
      <name val="ＭＳ ゴシック"/>
      <family val="3"/>
    </font>
    <font>
      <b/>
      <sz val="14"/>
      <color auto="1"/>
      <name val="ＭＳ ゴシック"/>
      <family val="3"/>
    </font>
    <font>
      <sz val="9"/>
      <color auto="1"/>
      <name val="ＭＳ ゴシック"/>
      <family val="3"/>
    </font>
    <font>
      <sz val="6"/>
      <color auto="1"/>
      <name val="ＭＳ 明朝"/>
      <family val="1"/>
    </font>
  </fonts>
  <fills count="8">
    <fill>
      <patternFill patternType="none"/>
    </fill>
    <fill>
      <patternFill patternType="gray125"/>
    </fill>
    <fill>
      <patternFill patternType="solid">
        <fgColor theme="0" tint="-0.15"/>
        <bgColor indexed="64"/>
      </patternFill>
    </fill>
    <fill>
      <patternFill patternType="solid">
        <fgColor theme="8" tint="0.8"/>
        <bgColor indexed="64"/>
      </patternFill>
    </fill>
    <fill>
      <patternFill patternType="solid">
        <fgColor theme="4" tint="0.8"/>
        <bgColor indexed="64"/>
      </patternFill>
    </fill>
    <fill>
      <patternFill patternType="solid">
        <fgColor indexed="42"/>
        <bgColor indexed="64"/>
      </patternFill>
    </fill>
    <fill>
      <patternFill patternType="solid">
        <fgColor rgb="FFA0FFC0"/>
        <bgColor indexed="64"/>
      </patternFill>
    </fill>
    <fill>
      <patternFill patternType="solid">
        <fgColor rgb="FFFFFFBE"/>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double">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diagonalUp="1">
      <left style="thin">
        <color indexed="64"/>
      </left>
      <right style="thin">
        <color indexed="64"/>
      </right>
      <top style="double">
        <color indexed="64"/>
      </top>
      <bottom style="thin">
        <color indexed="64"/>
      </bottom>
      <diagonal style="thin">
        <color indexed="64"/>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top/>
      <bottom style="double">
        <color indexed="64"/>
      </bottom>
      <diagonal/>
    </border>
    <border>
      <left/>
      <right style="thin">
        <color indexed="64"/>
      </right>
      <top style="thin">
        <color indexed="64"/>
      </top>
      <bottom style="thin">
        <color indexed="64"/>
      </bottom>
      <diagonal/>
    </border>
    <border>
      <left style="thin">
        <color indexed="64"/>
      </left>
      <right/>
      <top style="double">
        <color indexed="64"/>
      </top>
      <bottom style="thin">
        <color indexed="64"/>
      </bottom>
      <diagonal/>
    </border>
    <border>
      <left style="thin">
        <color indexed="64"/>
      </left>
      <right/>
      <top style="thin">
        <color indexed="64"/>
      </top>
      <bottom style="slantDashDot">
        <color indexed="64"/>
      </bottom>
      <diagonal/>
    </border>
    <border>
      <left style="thin">
        <color indexed="64"/>
      </left>
      <right/>
      <top/>
      <bottom style="thin">
        <color indexed="64"/>
      </bottom>
      <diagonal/>
    </border>
    <border>
      <left/>
      <right style="thin">
        <color indexed="64"/>
      </right>
      <top style="double">
        <color indexed="64"/>
      </top>
      <bottom style="thin">
        <color indexed="64"/>
      </bottom>
      <diagonal/>
    </border>
    <border>
      <left/>
      <right style="thin">
        <color indexed="64"/>
      </right>
      <top style="thin">
        <color indexed="64"/>
      </top>
      <bottom style="slantDashDot">
        <color indexed="64"/>
      </bottom>
      <diagonal/>
    </border>
    <border>
      <left style="thin">
        <color indexed="64"/>
      </left>
      <right style="thin">
        <color indexed="64"/>
      </right>
      <top style="thin">
        <color indexed="64"/>
      </top>
      <bottom style="slantDashDot">
        <color indexed="64"/>
      </bottom>
      <diagonal/>
    </border>
    <border>
      <left style="thin">
        <color indexed="64"/>
      </left>
      <right style="thin">
        <color indexed="64"/>
      </right>
      <top/>
      <bottom style="slantDashDot">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diagonal/>
    </border>
    <border>
      <left/>
      <right style="thin">
        <color indexed="64"/>
      </right>
      <top/>
      <bottom style="thin">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diagonal/>
    </border>
    <border>
      <left style="hair">
        <color indexed="64"/>
      </left>
      <right style="thin">
        <color indexed="64"/>
      </right>
      <top style="thin">
        <color indexed="64"/>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hair">
        <color indexed="64"/>
      </left>
      <right style="hair">
        <color indexed="64"/>
      </right>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diagonalDown="1">
      <left style="hair">
        <color indexed="64"/>
      </left>
      <right style="hair">
        <color indexed="64"/>
      </right>
      <top style="hair">
        <color indexed="64"/>
      </top>
      <bottom style="thin">
        <color indexed="64"/>
      </bottom>
      <diagonal style="hair">
        <color indexed="64"/>
      </diagonal>
    </border>
    <border diagonalDown="1">
      <left style="hair">
        <color indexed="64"/>
      </left>
      <right/>
      <top style="thin">
        <color indexed="64"/>
      </top>
      <bottom style="thin">
        <color indexed="64"/>
      </bottom>
      <diagonal style="hair">
        <color indexed="64"/>
      </diagonal>
    </border>
    <border>
      <left style="thin">
        <color indexed="64"/>
      </left>
      <right style="thin">
        <color indexed="64"/>
      </right>
      <top style="thin">
        <color indexed="64"/>
      </top>
      <bottom/>
      <diagonal/>
    </border>
    <border>
      <left style="thin">
        <color indexed="64"/>
      </left>
      <right style="thin">
        <color indexed="64"/>
      </right>
      <top/>
      <bottom style="hair">
        <color indexed="64"/>
      </bottom>
      <diagonal/>
    </border>
    <border diagonalDown="1">
      <left/>
      <right style="hair">
        <color indexed="64"/>
      </right>
      <top style="thin">
        <color indexed="64"/>
      </top>
      <bottom style="thin">
        <color indexed="64"/>
      </bottom>
      <diagonal style="hair">
        <color indexed="64"/>
      </diagonal>
    </border>
    <border>
      <left style="thin">
        <color indexed="64"/>
      </left>
      <right style="thin">
        <color indexed="64"/>
      </right>
      <top style="hair">
        <color indexed="64"/>
      </top>
      <bottom/>
      <diagonal/>
    </border>
    <border diagonalDown="1">
      <left style="hair">
        <color indexed="64"/>
      </left>
      <right style="hair">
        <color indexed="64"/>
      </right>
      <top style="thin">
        <color indexed="64"/>
      </top>
      <bottom style="thin">
        <color indexed="64"/>
      </bottom>
      <diagonal style="hair">
        <color indexed="64"/>
      </diagonal>
    </border>
    <border>
      <left/>
      <right/>
      <top style="thin">
        <color indexed="64"/>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s>
  <cellStyleXfs count="3">
    <xf numFmtId="0" fontId="0"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cellStyleXfs>
  <cellXfs count="232">
    <xf numFmtId="0" fontId="0" fillId="0" borderId="0" xfId="0">
      <alignment vertical="center"/>
    </xf>
    <xf numFmtId="38" fontId="3" fillId="0" borderId="0" xfId="1" applyFont="1">
      <alignment vertical="center"/>
    </xf>
    <xf numFmtId="176" fontId="3" fillId="0" borderId="0" xfId="1" applyNumberFormat="1" applyFont="1">
      <alignment vertical="center"/>
    </xf>
    <xf numFmtId="38" fontId="4" fillId="0" borderId="0" xfId="1" applyFont="1" applyAlignment="1">
      <alignment vertical="center"/>
    </xf>
    <xf numFmtId="38" fontId="5" fillId="0" borderId="0" xfId="1" applyFont="1" applyAlignment="1">
      <alignment horizontal="left" vertical="center"/>
    </xf>
    <xf numFmtId="38" fontId="5" fillId="0" borderId="1" xfId="1" applyFont="1" applyBorder="1" applyAlignment="1">
      <alignment horizontal="center" vertical="center"/>
    </xf>
    <xf numFmtId="38" fontId="6" fillId="0" borderId="1" xfId="1" applyFont="1" applyBorder="1" applyAlignment="1">
      <alignment horizontal="center" vertical="center" textRotation="255"/>
    </xf>
    <xf numFmtId="38" fontId="6" fillId="0" borderId="2" xfId="1" applyFont="1" applyBorder="1" applyAlignment="1">
      <alignment horizontal="center" vertical="center" textRotation="255"/>
    </xf>
    <xf numFmtId="38" fontId="6" fillId="0" borderId="3" xfId="1" applyFont="1" applyBorder="1" applyAlignment="1">
      <alignment horizontal="center" vertical="center" textRotation="255"/>
    </xf>
    <xf numFmtId="38" fontId="6" fillId="0" borderId="4" xfId="1" applyFont="1" applyBorder="1" applyAlignment="1">
      <alignment horizontal="center" vertical="center" textRotation="255"/>
    </xf>
    <xf numFmtId="38" fontId="6" fillId="0" borderId="5" xfId="1" applyFont="1" applyBorder="1" applyAlignment="1">
      <alignment horizontal="right" vertical="center"/>
    </xf>
    <xf numFmtId="38" fontId="6" fillId="0" borderId="6" xfId="1" applyFont="1" applyBorder="1" applyAlignment="1">
      <alignment horizontal="center" vertical="center" textRotation="255"/>
    </xf>
    <xf numFmtId="38" fontId="6" fillId="0" borderId="7" xfId="1" applyFont="1" applyBorder="1" applyAlignment="1">
      <alignment horizontal="center" vertical="center" textRotation="255"/>
    </xf>
    <xf numFmtId="38" fontId="6" fillId="0" borderId="8" xfId="1" applyFont="1" applyBorder="1" applyAlignment="1">
      <alignment horizontal="center" vertical="center" textRotation="255"/>
    </xf>
    <xf numFmtId="38" fontId="6" fillId="0" borderId="4" xfId="1" applyFont="1" applyBorder="1" applyAlignment="1">
      <alignment horizontal="right" vertical="center"/>
    </xf>
    <xf numFmtId="38" fontId="3" fillId="0" borderId="0" xfId="1" applyFont="1" applyBorder="1">
      <alignment vertical="center"/>
    </xf>
    <xf numFmtId="38" fontId="7" fillId="0" borderId="0" xfId="1" applyFont="1" applyAlignment="1">
      <alignment vertical="center" wrapText="1"/>
    </xf>
    <xf numFmtId="38" fontId="6" fillId="0" borderId="1" xfId="1" applyFont="1" applyBorder="1" applyAlignment="1">
      <alignment vertical="center"/>
    </xf>
    <xf numFmtId="38" fontId="5" fillId="0" borderId="1" xfId="1" applyFont="1" applyBorder="1" applyAlignment="1">
      <alignment horizontal="left" vertical="center" indent="2"/>
    </xf>
    <xf numFmtId="38" fontId="5" fillId="0" borderId="1" xfId="1" applyFont="1" applyBorder="1" applyAlignment="1">
      <alignment vertical="center"/>
    </xf>
    <xf numFmtId="38" fontId="6" fillId="0" borderId="2" xfId="1" applyFont="1" applyBorder="1" applyAlignment="1">
      <alignment horizontal="right" vertical="center"/>
    </xf>
    <xf numFmtId="38" fontId="5" fillId="0" borderId="4" xfId="1" applyFont="1" applyBorder="1" applyAlignment="1">
      <alignment vertical="center" shrinkToFit="1"/>
    </xf>
    <xf numFmtId="38" fontId="5" fillId="0" borderId="3" xfId="1" applyFont="1" applyBorder="1" applyAlignment="1">
      <alignment vertical="center"/>
    </xf>
    <xf numFmtId="38" fontId="5" fillId="0" borderId="2" xfId="1" applyFont="1" applyBorder="1" applyAlignment="1">
      <alignment horizontal="right" vertical="center"/>
    </xf>
    <xf numFmtId="38" fontId="8" fillId="0" borderId="0" xfId="1" applyFont="1" applyBorder="1" applyAlignment="1">
      <alignment horizontal="center" vertical="center" wrapText="1"/>
    </xf>
    <xf numFmtId="177" fontId="5" fillId="0" borderId="1" xfId="1" applyNumberFormat="1" applyFont="1" applyFill="1" applyBorder="1" applyAlignment="1">
      <alignment horizontal="center" vertical="center"/>
    </xf>
    <xf numFmtId="176" fontId="5" fillId="2" borderId="1" xfId="1" applyNumberFormat="1" applyFont="1" applyFill="1" applyBorder="1" applyAlignment="1">
      <alignment vertical="center"/>
    </xf>
    <xf numFmtId="176" fontId="5" fillId="0" borderId="1" xfId="1" applyNumberFormat="1" applyFont="1" applyFill="1" applyBorder="1" applyAlignment="1">
      <alignment vertical="center"/>
    </xf>
    <xf numFmtId="176" fontId="5" fillId="3" borderId="1" xfId="1" applyNumberFormat="1" applyFont="1" applyFill="1" applyBorder="1" applyAlignment="1">
      <alignment vertical="center"/>
    </xf>
    <xf numFmtId="176" fontId="5" fillId="0" borderId="2" xfId="1" applyNumberFormat="1" applyFont="1" applyBorder="1" applyAlignment="1">
      <alignment vertical="center"/>
    </xf>
    <xf numFmtId="176" fontId="5" fillId="3" borderId="4" xfId="1" applyNumberFormat="1" applyFont="1" applyFill="1" applyBorder="1" applyAlignment="1" applyProtection="1">
      <alignment vertical="center"/>
      <protection locked="0"/>
    </xf>
    <xf numFmtId="176" fontId="5" fillId="3" borderId="1" xfId="1" applyNumberFormat="1" applyFont="1" applyFill="1" applyBorder="1" applyAlignment="1" applyProtection="1">
      <alignment vertical="center"/>
      <protection locked="0"/>
    </xf>
    <xf numFmtId="176" fontId="5" fillId="0" borderId="5" xfId="1" applyNumberFormat="1" applyFont="1" applyFill="1" applyBorder="1" applyAlignment="1">
      <alignment vertical="center"/>
    </xf>
    <xf numFmtId="176" fontId="5" fillId="3" borderId="9" xfId="1" applyNumberFormat="1" applyFont="1" applyFill="1" applyBorder="1" applyAlignment="1" applyProtection="1">
      <alignment vertical="center"/>
      <protection locked="0"/>
    </xf>
    <xf numFmtId="176" fontId="5" fillId="0" borderId="1" xfId="1" applyNumberFormat="1" applyFont="1" applyFill="1" applyBorder="1" applyAlignment="1" applyProtection="1">
      <alignment vertical="center"/>
      <protection locked="0"/>
    </xf>
    <xf numFmtId="176" fontId="5" fillId="0" borderId="2" xfId="1" applyNumberFormat="1" applyFont="1" applyFill="1" applyBorder="1" applyAlignment="1" applyProtection="1">
      <alignment vertical="center"/>
      <protection locked="0"/>
    </xf>
    <xf numFmtId="176" fontId="6" fillId="0" borderId="5" xfId="1" applyNumberFormat="1" applyFont="1" applyFill="1" applyBorder="1" applyAlignment="1">
      <alignment vertical="center"/>
    </xf>
    <xf numFmtId="176" fontId="6" fillId="0" borderId="4" xfId="1" applyNumberFormat="1" applyFont="1" applyFill="1" applyBorder="1" applyAlignment="1">
      <alignment vertical="center"/>
    </xf>
    <xf numFmtId="176" fontId="5" fillId="3" borderId="1" xfId="1" applyNumberFormat="1" applyFont="1" applyFill="1" applyBorder="1" applyAlignment="1" applyProtection="1">
      <alignment horizontal="right" vertical="center"/>
      <protection locked="0"/>
    </xf>
    <xf numFmtId="176" fontId="5" fillId="3" borderId="9" xfId="1" applyNumberFormat="1" applyFont="1" applyFill="1" applyBorder="1" applyAlignment="1" applyProtection="1">
      <alignment horizontal="right" vertical="center"/>
      <protection locked="0"/>
    </xf>
    <xf numFmtId="176" fontId="6" fillId="0" borderId="4" xfId="1" applyNumberFormat="1" applyFont="1" applyFill="1" applyBorder="1" applyAlignment="1">
      <alignment horizontal="right" vertical="center"/>
    </xf>
    <xf numFmtId="38" fontId="5" fillId="0" borderId="10" xfId="1" applyFont="1" applyBorder="1" applyAlignment="1">
      <alignment vertical="center" shrinkToFit="1"/>
    </xf>
    <xf numFmtId="176" fontId="7" fillId="3" borderId="10" xfId="1" applyNumberFormat="1" applyFont="1" applyFill="1" applyBorder="1" applyAlignment="1">
      <alignment vertical="center"/>
    </xf>
    <xf numFmtId="176" fontId="5" fillId="0" borderId="0" xfId="1" applyNumberFormat="1" applyFont="1" applyAlignment="1">
      <alignment horizontal="center" vertical="center"/>
    </xf>
    <xf numFmtId="176" fontId="5" fillId="0" borderId="10" xfId="1" applyNumberFormat="1" applyFont="1" applyBorder="1" applyAlignment="1">
      <alignment horizontal="right" vertical="center"/>
    </xf>
    <xf numFmtId="38" fontId="9" fillId="3" borderId="0" xfId="1" applyFont="1" applyFill="1">
      <alignment vertical="center"/>
    </xf>
    <xf numFmtId="38" fontId="3" fillId="3" borderId="0" xfId="1" applyFont="1" applyFill="1">
      <alignment vertical="center"/>
    </xf>
    <xf numFmtId="38" fontId="6" fillId="0" borderId="10" xfId="1" applyFont="1" applyFill="1" applyBorder="1" applyAlignment="1">
      <alignment horizontal="left" vertical="center"/>
    </xf>
    <xf numFmtId="38" fontId="5" fillId="0" borderId="11" xfId="1" applyFont="1" applyBorder="1" applyAlignment="1">
      <alignment horizontal="right" vertical="center"/>
    </xf>
    <xf numFmtId="38" fontId="6" fillId="0" borderId="12" xfId="1" applyFont="1" applyBorder="1" applyAlignment="1">
      <alignment horizontal="center" vertical="center" textRotation="255"/>
    </xf>
    <xf numFmtId="38" fontId="6" fillId="0" borderId="13" xfId="1" applyFont="1" applyBorder="1" applyAlignment="1">
      <alignment horizontal="center" vertical="center" textRotation="255"/>
    </xf>
    <xf numFmtId="38" fontId="6" fillId="0" borderId="8" xfId="1" applyFont="1" applyBorder="1" applyAlignment="1">
      <alignment horizontal="right" vertical="center"/>
    </xf>
    <xf numFmtId="38" fontId="6" fillId="0" borderId="5" xfId="1" applyFont="1" applyBorder="1" applyAlignment="1">
      <alignment horizontal="right" vertical="center" indent="1"/>
    </xf>
    <xf numFmtId="38" fontId="10" fillId="0" borderId="0" xfId="1" applyFont="1" applyBorder="1" applyAlignment="1">
      <alignment vertical="center"/>
    </xf>
    <xf numFmtId="38" fontId="8" fillId="0" borderId="0" xfId="1" applyFont="1" applyAlignment="1">
      <alignment vertical="center"/>
    </xf>
    <xf numFmtId="38" fontId="5" fillId="0" borderId="14" xfId="1" applyFont="1" applyBorder="1" applyAlignment="1">
      <alignment horizontal="right" vertical="center"/>
    </xf>
    <xf numFmtId="38" fontId="5" fillId="0" borderId="1" xfId="1" applyFont="1" applyBorder="1">
      <alignment vertical="center"/>
    </xf>
    <xf numFmtId="38" fontId="5" fillId="3" borderId="1" xfId="1" applyFont="1" applyFill="1" applyBorder="1" applyAlignment="1">
      <alignment vertical="center"/>
    </xf>
    <xf numFmtId="38" fontId="5" fillId="3" borderId="2" xfId="1" applyFont="1" applyFill="1" applyBorder="1" applyAlignment="1">
      <alignment vertical="center"/>
    </xf>
    <xf numFmtId="38" fontId="5" fillId="3" borderId="15" xfId="1" applyFont="1" applyFill="1" applyBorder="1" applyAlignment="1">
      <alignment horizontal="left" vertical="center"/>
    </xf>
    <xf numFmtId="38" fontId="5" fillId="3" borderId="11" xfId="1" applyFont="1" applyFill="1" applyBorder="1" applyAlignment="1">
      <alignment horizontal="left" vertical="center"/>
    </xf>
    <xf numFmtId="38" fontId="5" fillId="3" borderId="16" xfId="1" applyFont="1" applyFill="1" applyBorder="1" applyAlignment="1">
      <alignment horizontal="left" vertical="center"/>
    </xf>
    <xf numFmtId="38" fontId="5" fillId="0" borderId="17" xfId="1" applyFont="1" applyBorder="1" applyAlignment="1">
      <alignment horizontal="right" vertical="center"/>
    </xf>
    <xf numFmtId="38" fontId="5" fillId="2" borderId="11" xfId="1" applyFont="1" applyFill="1" applyBorder="1" applyAlignment="1">
      <alignment horizontal="left" vertical="center"/>
    </xf>
    <xf numFmtId="178" fontId="5" fillId="0" borderId="1" xfId="1" applyNumberFormat="1" applyFont="1" applyFill="1" applyBorder="1" applyAlignment="1">
      <alignment horizontal="center" vertical="center"/>
    </xf>
    <xf numFmtId="179" fontId="5" fillId="3" borderId="1" xfId="1" applyNumberFormat="1" applyFont="1" applyFill="1" applyBorder="1" applyAlignment="1" applyProtection="1">
      <alignment horizontal="center" vertical="center"/>
      <protection locked="0"/>
    </xf>
    <xf numFmtId="179" fontId="5" fillId="3" borderId="1" xfId="1" applyNumberFormat="1" applyFont="1" applyFill="1" applyBorder="1" applyProtection="1">
      <alignment vertical="center"/>
      <protection locked="0"/>
    </xf>
    <xf numFmtId="38" fontId="5" fillId="3" borderId="18" xfId="1" applyFont="1" applyFill="1" applyBorder="1" applyAlignment="1">
      <alignment horizontal="left" vertical="center"/>
    </xf>
    <xf numFmtId="38" fontId="5" fillId="3" borderId="14" xfId="1" applyFont="1" applyFill="1" applyBorder="1" applyAlignment="1">
      <alignment horizontal="left" vertical="center"/>
    </xf>
    <xf numFmtId="38" fontId="5" fillId="3" borderId="19" xfId="1" applyFont="1" applyFill="1" applyBorder="1" applyAlignment="1">
      <alignment horizontal="left" vertical="center"/>
    </xf>
    <xf numFmtId="179" fontId="5" fillId="3" borderId="4" xfId="1" applyNumberFormat="1" applyFont="1" applyFill="1" applyBorder="1" applyAlignment="1" applyProtection="1">
      <alignment horizontal="center" vertical="center"/>
      <protection locked="0"/>
    </xf>
    <xf numFmtId="38" fontId="5" fillId="2" borderId="14" xfId="1" applyFont="1" applyFill="1" applyBorder="1" applyAlignment="1">
      <alignment horizontal="left" vertical="center"/>
    </xf>
    <xf numFmtId="38" fontId="8" fillId="0" borderId="0" xfId="1" applyFont="1" applyBorder="1" applyAlignment="1">
      <alignment horizontal="center" vertical="center"/>
    </xf>
    <xf numFmtId="38" fontId="5" fillId="0" borderId="1" xfId="1" applyFont="1" applyBorder="1" applyAlignment="1">
      <alignment horizontal="right" vertical="center"/>
    </xf>
    <xf numFmtId="38" fontId="5" fillId="3" borderId="1" xfId="1" applyFont="1" applyFill="1" applyBorder="1">
      <alignment vertical="center"/>
    </xf>
    <xf numFmtId="38" fontId="5" fillId="3" borderId="2" xfId="1" applyFont="1" applyFill="1" applyBorder="1">
      <alignment vertical="center"/>
    </xf>
    <xf numFmtId="38" fontId="5" fillId="3" borderId="3" xfId="1" applyFont="1" applyFill="1" applyBorder="1" applyProtection="1">
      <alignment vertical="center"/>
      <protection locked="0"/>
    </xf>
    <xf numFmtId="38" fontId="5" fillId="3" borderId="1" xfId="1" applyFont="1" applyFill="1" applyBorder="1" applyProtection="1">
      <alignment vertical="center"/>
      <protection locked="0"/>
    </xf>
    <xf numFmtId="38" fontId="5" fillId="3" borderId="20" xfId="1" applyFont="1" applyFill="1" applyBorder="1" applyProtection="1">
      <alignment vertical="center"/>
      <protection locked="0"/>
    </xf>
    <xf numFmtId="38" fontId="5" fillId="0" borderId="4" xfId="1" applyFont="1" applyBorder="1" applyAlignment="1">
      <alignment horizontal="right" vertical="center"/>
    </xf>
    <xf numFmtId="38" fontId="5" fillId="3" borderId="1" xfId="1" applyFont="1" applyFill="1" applyBorder="1" applyAlignment="1">
      <alignment horizontal="center" vertical="center"/>
    </xf>
    <xf numFmtId="38" fontId="5" fillId="3" borderId="2" xfId="1" applyFont="1" applyFill="1" applyBorder="1" applyAlignment="1">
      <alignment horizontal="center" vertical="center"/>
    </xf>
    <xf numFmtId="38" fontId="6" fillId="0" borderId="8" xfId="1" applyFont="1" applyBorder="1" applyAlignment="1">
      <alignment vertical="center"/>
    </xf>
    <xf numFmtId="38" fontId="5" fillId="0" borderId="3" xfId="1" applyFont="1" applyBorder="1">
      <alignment vertical="center"/>
    </xf>
    <xf numFmtId="38" fontId="5" fillId="0" borderId="20" xfId="1" applyFont="1" applyBorder="1">
      <alignment vertical="center"/>
    </xf>
    <xf numFmtId="38" fontId="6" fillId="0" borderId="5" xfId="1" applyFont="1" applyBorder="1" applyAlignment="1">
      <alignment vertical="center"/>
    </xf>
    <xf numFmtId="38" fontId="6" fillId="0" borderId="4" xfId="1" applyFont="1" applyBorder="1" applyAlignment="1">
      <alignment vertical="center"/>
    </xf>
    <xf numFmtId="9" fontId="5" fillId="3" borderId="1" xfId="2" applyNumberFormat="1" applyFont="1" applyFill="1" applyBorder="1" applyProtection="1">
      <alignment vertical="center"/>
      <protection locked="0"/>
    </xf>
    <xf numFmtId="176" fontId="11" fillId="0" borderId="1" xfId="1" applyNumberFormat="1" applyFont="1" applyBorder="1" applyAlignment="1">
      <alignment vertical="center"/>
    </xf>
    <xf numFmtId="176" fontId="11" fillId="3" borderId="1" xfId="1" applyNumberFormat="1" applyFont="1" applyFill="1" applyBorder="1" applyAlignment="1">
      <alignment vertical="center"/>
    </xf>
    <xf numFmtId="176" fontId="11" fillId="3" borderId="2" xfId="1" applyNumberFormat="1" applyFont="1" applyFill="1" applyBorder="1" applyAlignment="1">
      <alignment vertical="center"/>
    </xf>
    <xf numFmtId="176" fontId="11" fillId="0" borderId="8" xfId="1" applyNumberFormat="1" applyFont="1" applyBorder="1" applyAlignment="1">
      <alignment vertical="center"/>
    </xf>
    <xf numFmtId="176" fontId="11" fillId="0" borderId="3" xfId="1" applyNumberFormat="1" applyFont="1" applyBorder="1" applyAlignment="1">
      <alignment vertical="center"/>
    </xf>
    <xf numFmtId="176" fontId="11" fillId="0" borderId="4" xfId="1" applyNumberFormat="1" applyFont="1" applyBorder="1" applyAlignment="1">
      <alignment vertical="center"/>
    </xf>
    <xf numFmtId="176" fontId="11" fillId="0" borderId="21" xfId="1" applyNumberFormat="1" applyFont="1" applyBorder="1" applyAlignment="1">
      <alignment vertical="center"/>
    </xf>
    <xf numFmtId="9" fontId="5" fillId="3" borderId="4" xfId="2" applyNumberFormat="1" applyFont="1" applyFill="1" applyBorder="1" applyProtection="1">
      <alignment vertical="center"/>
      <protection locked="0"/>
    </xf>
    <xf numFmtId="176" fontId="11" fillId="0" borderId="5" xfId="1" applyNumberFormat="1" applyFont="1" applyBorder="1" applyAlignment="1">
      <alignment vertical="center"/>
    </xf>
    <xf numFmtId="176" fontId="12" fillId="0" borderId="4" xfId="1" applyNumberFormat="1" applyFont="1" applyBorder="1" applyAlignment="1">
      <alignment vertical="center"/>
    </xf>
    <xf numFmtId="176" fontId="13" fillId="0" borderId="0" xfId="1" applyNumberFormat="1" applyFont="1" applyBorder="1" applyAlignment="1">
      <alignment vertical="center"/>
    </xf>
    <xf numFmtId="176" fontId="11" fillId="0" borderId="20" xfId="1" applyNumberFormat="1" applyFont="1" applyBorder="1" applyAlignment="1">
      <alignment vertical="center"/>
    </xf>
    <xf numFmtId="0" fontId="5" fillId="0" borderId="10" xfId="1" applyNumberFormat="1" applyFont="1" applyFill="1" applyBorder="1" applyAlignment="1">
      <alignment vertical="center"/>
    </xf>
    <xf numFmtId="176" fontId="5" fillId="0" borderId="10" xfId="1" applyNumberFormat="1" applyFont="1" applyFill="1" applyBorder="1" applyAlignment="1">
      <alignment horizontal="left" vertical="center" shrinkToFit="1"/>
    </xf>
    <xf numFmtId="0" fontId="5" fillId="0" borderId="10" xfId="1" applyNumberFormat="1" applyFont="1" applyFill="1" applyBorder="1" applyAlignment="1">
      <alignment horizontal="left" vertical="center" shrinkToFit="1"/>
    </xf>
    <xf numFmtId="176" fontId="3" fillId="0" borderId="10" xfId="1" applyNumberFormat="1" applyFont="1" applyBorder="1" applyAlignment="1">
      <alignment horizontal="right" vertical="center"/>
    </xf>
    <xf numFmtId="38" fontId="3" fillId="3" borderId="0" xfId="1" applyFont="1" applyFill="1" applyBorder="1">
      <alignment vertical="center"/>
    </xf>
    <xf numFmtId="0" fontId="14" fillId="0" borderId="0" xfId="1" applyNumberFormat="1" applyFont="1" applyFill="1" applyBorder="1" applyAlignment="1">
      <alignment horizontal="left" vertical="center" wrapText="1"/>
    </xf>
    <xf numFmtId="38" fontId="6" fillId="0" borderId="10" xfId="1" applyFont="1" applyFill="1" applyBorder="1" applyAlignment="1">
      <alignment horizontal="left" vertical="center" shrinkToFit="1"/>
    </xf>
    <xf numFmtId="38" fontId="15" fillId="0" borderId="0" xfId="1" applyFont="1" applyAlignment="1">
      <alignment vertical="center"/>
    </xf>
    <xf numFmtId="38" fontId="5" fillId="0" borderId="14" xfId="1" applyFont="1" applyBorder="1" applyAlignment="1">
      <alignment horizontal="left" vertical="center"/>
    </xf>
    <xf numFmtId="38" fontId="5" fillId="0" borderId="14" xfId="1" applyFont="1" applyBorder="1">
      <alignment vertical="center"/>
    </xf>
    <xf numFmtId="38" fontId="5" fillId="3" borderId="14" xfId="1" applyFont="1" applyFill="1" applyBorder="1" applyAlignment="1">
      <alignment vertical="center"/>
    </xf>
    <xf numFmtId="38" fontId="5" fillId="3" borderId="22" xfId="1" applyFont="1" applyFill="1" applyBorder="1" applyAlignment="1">
      <alignment vertical="center"/>
    </xf>
    <xf numFmtId="38" fontId="5" fillId="3" borderId="23" xfId="1" applyFont="1" applyFill="1" applyBorder="1" applyAlignment="1">
      <alignment horizontal="left" vertical="center"/>
    </xf>
    <xf numFmtId="38" fontId="5" fillId="3" borderId="22" xfId="1" applyFont="1" applyFill="1" applyBorder="1" applyAlignment="1">
      <alignment horizontal="left" vertical="center"/>
    </xf>
    <xf numFmtId="38" fontId="15" fillId="0" borderId="0" xfId="1" applyFont="1" applyBorder="1" applyAlignment="1">
      <alignment horizontal="center" vertical="center"/>
    </xf>
    <xf numFmtId="38" fontId="5" fillId="3" borderId="2" xfId="1" applyFont="1" applyFill="1" applyBorder="1" applyProtection="1">
      <alignment vertical="center"/>
      <protection locked="0"/>
    </xf>
    <xf numFmtId="38" fontId="6" fillId="0" borderId="10" xfId="1" applyFont="1" applyFill="1" applyBorder="1" applyAlignment="1">
      <alignment horizontal="center" vertical="center"/>
    </xf>
    <xf numFmtId="38" fontId="6" fillId="4" borderId="10" xfId="1" applyFont="1" applyFill="1" applyBorder="1" applyAlignment="1">
      <alignment horizontal="center" vertical="center"/>
    </xf>
    <xf numFmtId="38" fontId="6" fillId="0" borderId="10" xfId="1" applyFont="1" applyFill="1" applyBorder="1" applyAlignment="1">
      <alignment vertical="center"/>
    </xf>
    <xf numFmtId="38" fontId="16" fillId="0" borderId="0" xfId="1" applyFont="1">
      <alignment vertical="center"/>
    </xf>
    <xf numFmtId="38" fontId="8" fillId="0" borderId="0" xfId="1" applyFont="1">
      <alignment vertical="center"/>
    </xf>
    <xf numFmtId="38" fontId="16" fillId="0" borderId="10" xfId="1" applyFont="1" applyBorder="1" applyAlignment="1">
      <alignment horizontal="center" vertical="center"/>
    </xf>
    <xf numFmtId="38" fontId="16" fillId="0" borderId="24" xfId="1" applyFont="1" applyBorder="1" applyAlignment="1">
      <alignment horizontal="center" vertical="center"/>
    </xf>
    <xf numFmtId="38" fontId="16" fillId="0" borderId="25" xfId="1" applyFont="1" applyBorder="1" applyAlignment="1">
      <alignment horizontal="center" vertical="center"/>
    </xf>
    <xf numFmtId="38" fontId="16" fillId="0" borderId="24" xfId="1" applyFont="1" applyBorder="1" applyAlignment="1">
      <alignment horizontal="center" vertical="center" wrapText="1"/>
    </xf>
    <xf numFmtId="38" fontId="16" fillId="0" borderId="25" xfId="1" applyFont="1" applyBorder="1" applyAlignment="1">
      <alignment horizontal="center" vertical="center" wrapText="1"/>
    </xf>
    <xf numFmtId="38" fontId="16" fillId="0" borderId="26" xfId="1" applyFont="1" applyBorder="1" applyAlignment="1">
      <alignment horizontal="center" vertical="center" wrapText="1"/>
    </xf>
    <xf numFmtId="38" fontId="16" fillId="5" borderId="24" xfId="1" applyFont="1" applyFill="1" applyBorder="1" applyAlignment="1">
      <alignment horizontal="center" vertical="center" wrapText="1"/>
    </xf>
    <xf numFmtId="38" fontId="16" fillId="5" borderId="25" xfId="1" applyFont="1" applyFill="1" applyBorder="1" applyAlignment="1">
      <alignment horizontal="center" vertical="center" wrapText="1"/>
    </xf>
    <xf numFmtId="38" fontId="16" fillId="5" borderId="26" xfId="1" applyFont="1" applyFill="1" applyBorder="1" applyAlignment="1">
      <alignment horizontal="center" vertical="center" wrapText="1"/>
    </xf>
    <xf numFmtId="38" fontId="16" fillId="0" borderId="27" xfId="1" applyFont="1" applyBorder="1" applyAlignment="1">
      <alignment horizontal="center" vertical="center" wrapText="1"/>
    </xf>
    <xf numFmtId="38" fontId="16" fillId="0" borderId="28" xfId="1" applyFont="1" applyBorder="1" applyAlignment="1">
      <alignment horizontal="center" vertical="center" wrapText="1"/>
    </xf>
    <xf numFmtId="38" fontId="16" fillId="0" borderId="29" xfId="1" applyFont="1" applyBorder="1" applyAlignment="1">
      <alignment horizontal="left" vertical="center" wrapText="1"/>
    </xf>
    <xf numFmtId="38" fontId="16" fillId="0" borderId="17" xfId="1" applyFont="1" applyBorder="1" applyAlignment="1">
      <alignment horizontal="left" vertical="center" wrapText="1"/>
    </xf>
    <xf numFmtId="38" fontId="16" fillId="0" borderId="30" xfId="1" applyFont="1" applyBorder="1" applyAlignment="1">
      <alignment horizontal="left" vertical="center"/>
    </xf>
    <xf numFmtId="38" fontId="16" fillId="0" borderId="31" xfId="1" applyFont="1" applyBorder="1" applyAlignment="1">
      <alignment horizontal="left" vertical="center"/>
    </xf>
    <xf numFmtId="38" fontId="16" fillId="0" borderId="27" xfId="1" applyFont="1" applyBorder="1" applyAlignment="1">
      <alignment horizontal="left" vertical="center"/>
    </xf>
    <xf numFmtId="38" fontId="16" fillId="0" borderId="28" xfId="1" applyFont="1" applyBorder="1" applyAlignment="1">
      <alignment horizontal="left" vertical="center" wrapText="1"/>
    </xf>
    <xf numFmtId="38" fontId="16" fillId="0" borderId="11" xfId="1" applyFont="1" applyBorder="1" applyAlignment="1">
      <alignment horizontal="center" vertical="center" wrapText="1"/>
    </xf>
    <xf numFmtId="38" fontId="16" fillId="0" borderId="0" xfId="1" applyFont="1" applyAlignment="1">
      <alignment vertical="center"/>
    </xf>
    <xf numFmtId="38" fontId="6" fillId="0" borderId="0" xfId="1" applyFont="1" applyBorder="1" applyAlignment="1">
      <alignment vertical="center"/>
    </xf>
    <xf numFmtId="38" fontId="16" fillId="0" borderId="32" xfId="1" applyFont="1" applyBorder="1" applyAlignment="1">
      <alignment horizontal="center" vertical="center"/>
    </xf>
    <xf numFmtId="38" fontId="16" fillId="0" borderId="33" xfId="1" applyFont="1" applyBorder="1" applyAlignment="1">
      <alignment horizontal="center" vertical="center"/>
    </xf>
    <xf numFmtId="38" fontId="16" fillId="5" borderId="32" xfId="1" applyFont="1" applyFill="1" applyBorder="1">
      <alignment vertical="center"/>
    </xf>
    <xf numFmtId="38" fontId="16" fillId="5" borderId="33" xfId="1" applyFont="1" applyFill="1" applyBorder="1">
      <alignment vertical="center"/>
    </xf>
    <xf numFmtId="38" fontId="16" fillId="0" borderId="34" xfId="1" applyFont="1" applyBorder="1">
      <alignment vertical="center"/>
    </xf>
    <xf numFmtId="38" fontId="16" fillId="0" borderId="35" xfId="1" applyFont="1" applyBorder="1" applyAlignment="1">
      <alignment horizontal="center" vertical="center" wrapText="1"/>
    </xf>
    <xf numFmtId="38" fontId="16" fillId="0" borderId="36" xfId="1" applyFont="1" applyBorder="1" applyAlignment="1">
      <alignment horizontal="left" vertical="center" wrapText="1"/>
    </xf>
    <xf numFmtId="38" fontId="16" fillId="0" borderId="37" xfId="1" applyFont="1" applyBorder="1" applyAlignment="1">
      <alignment horizontal="left" vertical="center" wrapText="1"/>
    </xf>
    <xf numFmtId="38" fontId="16" fillId="0" borderId="38" xfId="1" applyFont="1" applyBorder="1" applyAlignment="1">
      <alignment horizontal="left" vertical="center"/>
    </xf>
    <xf numFmtId="38" fontId="16" fillId="0" borderId="39" xfId="1" applyFont="1" applyBorder="1" applyAlignment="1">
      <alignment horizontal="left" vertical="center"/>
    </xf>
    <xf numFmtId="38" fontId="16" fillId="0" borderId="40" xfId="1" applyFont="1" applyBorder="1" applyAlignment="1">
      <alignment horizontal="left" vertical="center"/>
    </xf>
    <xf numFmtId="38" fontId="8" fillId="0" borderId="0" xfId="1" applyFont="1" applyBorder="1" applyAlignment="1">
      <alignment vertical="center"/>
    </xf>
    <xf numFmtId="38" fontId="16" fillId="5" borderId="10" xfId="1" applyFont="1" applyFill="1" applyBorder="1" applyAlignment="1">
      <alignment horizontal="center" vertical="center"/>
    </xf>
    <xf numFmtId="38" fontId="16" fillId="0" borderId="41" xfId="1" applyFont="1" applyBorder="1" applyAlignment="1">
      <alignment horizontal="center" vertical="center" wrapText="1"/>
    </xf>
    <xf numFmtId="38" fontId="16" fillId="0" borderId="42" xfId="1" applyFont="1" applyBorder="1" applyAlignment="1">
      <alignment horizontal="center" vertical="center" wrapText="1"/>
    </xf>
    <xf numFmtId="38" fontId="0" fillId="0" borderId="43" xfId="1" applyFont="1" applyBorder="1" applyAlignment="1">
      <alignment horizontal="center" vertical="center"/>
    </xf>
    <xf numFmtId="38" fontId="16" fillId="5" borderId="44" xfId="1" applyFont="1" applyFill="1" applyBorder="1">
      <alignment vertical="center"/>
    </xf>
    <xf numFmtId="38" fontId="16" fillId="5" borderId="45" xfId="1" applyFont="1" applyFill="1" applyBorder="1">
      <alignment vertical="center"/>
    </xf>
    <xf numFmtId="38" fontId="16" fillId="0" borderId="46" xfId="1" applyFont="1" applyBorder="1">
      <alignment vertical="center"/>
    </xf>
    <xf numFmtId="38" fontId="16" fillId="0" borderId="47" xfId="1" applyFont="1" applyBorder="1" applyAlignment="1">
      <alignment vertical="center"/>
    </xf>
    <xf numFmtId="38" fontId="16" fillId="0" borderId="28" xfId="1" applyFont="1" applyBorder="1" applyAlignment="1">
      <alignment vertical="center"/>
    </xf>
    <xf numFmtId="38" fontId="16" fillId="0" borderId="48" xfId="1" applyFont="1" applyBorder="1" applyAlignment="1">
      <alignment horizontal="center" vertical="center"/>
    </xf>
    <xf numFmtId="38" fontId="16" fillId="0" borderId="4" xfId="1" applyFont="1" applyBorder="1" applyAlignment="1">
      <alignment horizontal="center" vertical="center"/>
    </xf>
    <xf numFmtId="38" fontId="16" fillId="0" borderId="49" xfId="1" applyFont="1" applyBorder="1" applyAlignment="1">
      <alignment vertical="center"/>
    </xf>
    <xf numFmtId="38" fontId="16" fillId="0" borderId="1" xfId="1" applyFont="1" applyFill="1" applyBorder="1">
      <alignment vertical="center"/>
    </xf>
    <xf numFmtId="38" fontId="16" fillId="0" borderId="14" xfId="1" applyFont="1" applyBorder="1" applyAlignment="1">
      <alignment horizontal="center" vertical="center" wrapText="1"/>
    </xf>
    <xf numFmtId="38" fontId="16" fillId="0" borderId="43" xfId="1" applyFont="1" applyBorder="1" applyAlignment="1">
      <alignment horizontal="center" vertical="center" wrapText="1"/>
    </xf>
    <xf numFmtId="38" fontId="16" fillId="0" borderId="50" xfId="1" applyFont="1" applyBorder="1" applyAlignment="1">
      <alignment vertical="center"/>
    </xf>
    <xf numFmtId="38" fontId="16" fillId="5" borderId="49" xfId="1" applyFont="1" applyFill="1" applyBorder="1" applyAlignment="1">
      <alignment vertical="center"/>
    </xf>
    <xf numFmtId="38" fontId="16" fillId="5" borderId="51" xfId="1" applyFont="1" applyFill="1" applyBorder="1" applyAlignment="1">
      <alignment vertical="center"/>
    </xf>
    <xf numFmtId="38" fontId="16" fillId="0" borderId="11" xfId="1" applyFont="1" applyBorder="1" applyAlignment="1">
      <alignment horizontal="center" vertical="center"/>
    </xf>
    <xf numFmtId="38" fontId="16" fillId="0" borderId="0" xfId="1" applyFont="1" applyFill="1" applyBorder="1" applyAlignment="1">
      <alignment vertical="center"/>
    </xf>
    <xf numFmtId="38" fontId="16" fillId="0" borderId="52" xfId="1" applyFont="1" applyBorder="1">
      <alignment vertical="center"/>
    </xf>
    <xf numFmtId="38" fontId="16" fillId="0" borderId="28" xfId="1" applyFont="1" applyBorder="1">
      <alignment vertical="center"/>
    </xf>
    <xf numFmtId="38" fontId="16" fillId="0" borderId="28" xfId="1" applyFont="1" applyBorder="1" applyAlignment="1">
      <alignment horizontal="center" vertical="center"/>
    </xf>
    <xf numFmtId="38" fontId="5" fillId="0" borderId="0" xfId="1" applyFont="1" applyAlignment="1">
      <alignment horizontal="right" vertical="center"/>
    </xf>
    <xf numFmtId="38" fontId="16" fillId="0" borderId="42" xfId="1" applyFont="1" applyBorder="1" applyAlignment="1">
      <alignment vertical="center" shrinkToFit="1"/>
    </xf>
    <xf numFmtId="38" fontId="16" fillId="0" borderId="44" xfId="1" applyFont="1" applyBorder="1">
      <alignment vertical="center"/>
    </xf>
    <xf numFmtId="38" fontId="16" fillId="0" borderId="45" xfId="1" applyFont="1" applyBorder="1">
      <alignment vertical="center"/>
    </xf>
    <xf numFmtId="38" fontId="16" fillId="0" borderId="53" xfId="1" applyFont="1" applyBorder="1">
      <alignment vertical="center"/>
    </xf>
    <xf numFmtId="38" fontId="16" fillId="0" borderId="12" xfId="1" applyFont="1" applyBorder="1">
      <alignment vertical="center"/>
    </xf>
    <xf numFmtId="38" fontId="16" fillId="0" borderId="10" xfId="1" applyFont="1" applyBorder="1" applyAlignment="1">
      <alignment vertical="center"/>
    </xf>
    <xf numFmtId="176" fontId="5" fillId="0" borderId="0" xfId="1" applyNumberFormat="1" applyFont="1" applyFill="1" applyBorder="1" applyAlignment="1">
      <alignment vertical="center" shrinkToFit="1"/>
    </xf>
    <xf numFmtId="38" fontId="16" fillId="0" borderId="10" xfId="1" applyFont="1" applyFill="1" applyBorder="1" applyAlignment="1">
      <alignment horizontal="left" vertical="center"/>
    </xf>
    <xf numFmtId="38" fontId="16" fillId="0" borderId="54" xfId="1" applyFont="1" applyBorder="1">
      <alignment vertical="center"/>
    </xf>
    <xf numFmtId="38" fontId="16" fillId="0" borderId="55" xfId="1" applyFont="1" applyBorder="1">
      <alignment vertical="center"/>
    </xf>
    <xf numFmtId="38" fontId="16" fillId="0" borderId="56" xfId="1" applyFont="1" applyBorder="1">
      <alignment vertical="center"/>
    </xf>
    <xf numFmtId="38" fontId="16" fillId="0" borderId="57" xfId="1" applyFont="1" applyBorder="1">
      <alignment vertical="center"/>
    </xf>
    <xf numFmtId="38" fontId="16" fillId="0" borderId="35" xfId="1" applyFont="1" applyBorder="1">
      <alignment vertical="center"/>
    </xf>
    <xf numFmtId="38" fontId="16" fillId="0" borderId="0" xfId="1" applyFont="1" applyBorder="1">
      <alignment vertical="center"/>
    </xf>
    <xf numFmtId="0" fontId="5" fillId="0" borderId="0" xfId="1" applyNumberFormat="1" applyFont="1" applyFill="1" applyBorder="1" applyAlignment="1">
      <alignment vertical="center" shrinkToFit="1"/>
    </xf>
    <xf numFmtId="38" fontId="16" fillId="0" borderId="0" xfId="1" applyFont="1" applyBorder="1" applyAlignment="1">
      <alignment horizontal="center" vertical="center"/>
    </xf>
    <xf numFmtId="38" fontId="16" fillId="0" borderId="0" xfId="1" applyFont="1" applyAlignment="1">
      <alignment horizontal="right" vertical="center"/>
    </xf>
    <xf numFmtId="38" fontId="16" fillId="0" borderId="58" xfId="1" applyFont="1" applyBorder="1" applyAlignment="1">
      <alignment horizontal="center" vertical="center"/>
    </xf>
    <xf numFmtId="38" fontId="16" fillId="0" borderId="59" xfId="1" applyFont="1" applyBorder="1" applyAlignment="1">
      <alignment horizontal="center" vertical="center"/>
    </xf>
    <xf numFmtId="38" fontId="16" fillId="0" borderId="39" xfId="1" applyFont="1" applyBorder="1" applyAlignment="1">
      <alignment horizontal="center" vertical="center"/>
    </xf>
    <xf numFmtId="38" fontId="16" fillId="0" borderId="58" xfId="1" applyFont="1" applyBorder="1">
      <alignment vertical="center"/>
    </xf>
    <xf numFmtId="38" fontId="16" fillId="0" borderId="59" xfId="1" applyFont="1" applyBorder="1">
      <alignment vertical="center"/>
    </xf>
    <xf numFmtId="38" fontId="16" fillId="0" borderId="60" xfId="1" applyFont="1" applyBorder="1">
      <alignment vertical="center"/>
    </xf>
    <xf numFmtId="38" fontId="16" fillId="0" borderId="40" xfId="1" applyFont="1" applyBorder="1">
      <alignment vertical="center"/>
    </xf>
    <xf numFmtId="38" fontId="16" fillId="0" borderId="14" xfId="1" applyFont="1" applyBorder="1" applyAlignment="1">
      <alignment horizontal="center" vertical="center"/>
    </xf>
    <xf numFmtId="38" fontId="9" fillId="6" borderId="0" xfId="1" applyFont="1" applyFill="1">
      <alignment vertical="center"/>
    </xf>
    <xf numFmtId="0" fontId="17" fillId="0" borderId="0" xfId="0" applyFont="1" applyAlignment="1" applyProtection="1"/>
    <xf numFmtId="38" fontId="18" fillId="0" borderId="0" xfId="1" applyFont="1" applyAlignment="1" applyProtection="1"/>
    <xf numFmtId="0" fontId="17" fillId="0" borderId="0" xfId="0" applyFont="1" applyAlignment="1" applyProtection="1">
      <protection locked="0"/>
    </xf>
    <xf numFmtId="0" fontId="17" fillId="0" borderId="0" xfId="0" applyFont="1" applyAlignment="1" applyProtection="1">
      <alignment vertical="center"/>
      <protection locked="0"/>
    </xf>
    <xf numFmtId="0" fontId="17" fillId="0" borderId="1" xfId="0" applyFont="1" applyBorder="1" applyAlignment="1" applyProtection="1">
      <alignment horizontal="center"/>
    </xf>
    <xf numFmtId="0" fontId="17" fillId="0" borderId="1" xfId="0" applyFont="1" applyBorder="1" applyAlignment="1" applyProtection="1">
      <alignment horizontal="left"/>
    </xf>
    <xf numFmtId="0" fontId="17" fillId="0" borderId="11" xfId="0" applyFont="1" applyBorder="1" applyAlignment="1" applyProtection="1">
      <alignment horizontal="left"/>
    </xf>
    <xf numFmtId="0" fontId="17" fillId="0" borderId="10" xfId="0" applyFont="1" applyBorder="1" applyAlignment="1" applyProtection="1">
      <alignment horizontal="right" vertical="center"/>
      <protection locked="0"/>
    </xf>
    <xf numFmtId="0" fontId="19" fillId="0" borderId="1" xfId="0" applyFont="1" applyBorder="1" applyAlignment="1" applyProtection="1">
      <alignment horizontal="center" vertical="center" wrapText="1"/>
    </xf>
    <xf numFmtId="0" fontId="20" fillId="0" borderId="0" xfId="0" applyFont="1" applyAlignment="1" applyProtection="1">
      <alignment vertical="center"/>
    </xf>
    <xf numFmtId="0" fontId="17" fillId="0" borderId="28" xfId="0" applyFont="1" applyBorder="1" applyAlignment="1" applyProtection="1">
      <alignment horizontal="left"/>
    </xf>
    <xf numFmtId="180" fontId="19" fillId="0" borderId="1" xfId="0" applyNumberFormat="1" applyFont="1" applyBorder="1" applyAlignment="1" applyProtection="1">
      <alignment horizontal="right" vertical="center" wrapText="1"/>
    </xf>
    <xf numFmtId="0" fontId="20" fillId="0" borderId="0" xfId="0" applyFont="1" applyBorder="1" applyAlignment="1" applyProtection="1">
      <alignment vertical="center"/>
    </xf>
    <xf numFmtId="0" fontId="17" fillId="0" borderId="14" xfId="0" applyFont="1" applyBorder="1" applyAlignment="1" applyProtection="1">
      <alignment horizontal="left"/>
    </xf>
    <xf numFmtId="181" fontId="19" fillId="3" borderId="1" xfId="1" applyNumberFormat="1" applyFont="1" applyFill="1" applyBorder="1" applyAlignment="1" applyProtection="1">
      <alignment horizontal="right" vertical="center" shrinkToFit="1"/>
    </xf>
    <xf numFmtId="180" fontId="17" fillId="0" borderId="1" xfId="0" applyNumberFormat="1" applyFont="1" applyBorder="1" applyAlignment="1" applyProtection="1"/>
    <xf numFmtId="0" fontId="17" fillId="0" borderId="1" xfId="0" applyFont="1" applyBorder="1" applyAlignment="1" applyProtection="1"/>
    <xf numFmtId="10" fontId="17" fillId="0" borderId="1" xfId="0" applyNumberFormat="1" applyFont="1" applyBorder="1" applyAlignment="1" applyProtection="1"/>
    <xf numFmtId="10" fontId="21" fillId="0" borderId="1" xfId="0" applyNumberFormat="1" applyFont="1" applyBorder="1" applyAlignment="1" applyProtection="1">
      <alignment horizontal="center" vertical="center"/>
    </xf>
    <xf numFmtId="181" fontId="19" fillId="0" borderId="1" xfId="1" applyNumberFormat="1" applyFont="1" applyBorder="1" applyAlignment="1" applyProtection="1">
      <alignment horizontal="right" vertical="center" shrinkToFit="1"/>
    </xf>
    <xf numFmtId="0" fontId="17" fillId="0" borderId="1" xfId="0" applyFont="1" applyBorder="1" applyAlignment="1" applyProtection="1">
      <alignment horizontal="center" vertical="center"/>
      <protection locked="0"/>
    </xf>
    <xf numFmtId="0" fontId="21" fillId="7" borderId="1" xfId="0" applyFont="1" applyFill="1" applyBorder="1" applyAlignment="1" applyProtection="1">
      <alignment horizontal="center" wrapText="1"/>
      <protection locked="0"/>
    </xf>
    <xf numFmtId="181" fontId="19" fillId="3" borderId="1" xfId="1" applyNumberFormat="1" applyFont="1" applyFill="1" applyBorder="1" applyAlignment="1" applyProtection="1">
      <alignment horizontal="right" vertical="center" shrinkToFit="1"/>
      <protection locked="0"/>
    </xf>
    <xf numFmtId="38" fontId="18" fillId="0" borderId="0" xfId="1" applyFont="1" applyBorder="1" applyAlignment="1" applyProtection="1">
      <alignment horizontal="right" vertical="center" wrapText="1"/>
      <protection locked="0"/>
    </xf>
    <xf numFmtId="38" fontId="21" fillId="0" borderId="0" xfId="1" applyFont="1" applyBorder="1" applyAlignment="1" applyProtection="1">
      <alignment horizontal="right" vertical="center" wrapText="1"/>
      <protection locked="0"/>
    </xf>
    <xf numFmtId="0" fontId="20" fillId="0" borderId="10" xfId="0" applyFont="1" applyBorder="1" applyAlignment="1" applyProtection="1">
      <alignment horizontal="right" vertical="center"/>
    </xf>
    <xf numFmtId="176" fontId="5" fillId="0" borderId="0" xfId="1" applyNumberFormat="1" applyFont="1" applyFill="1" applyBorder="1" applyAlignment="1">
      <alignment horizontal="left" vertical="center" shrinkToFit="1"/>
    </xf>
    <xf numFmtId="0" fontId="5" fillId="0" borderId="0" xfId="1" applyNumberFormat="1" applyFont="1" applyFill="1" applyBorder="1" applyAlignment="1">
      <alignment horizontal="left" vertical="center" shrinkToFit="1"/>
    </xf>
    <xf numFmtId="181" fontId="19" fillId="0" borderId="1" xfId="1" applyNumberFormat="1" applyFont="1" applyBorder="1" applyAlignment="1" applyProtection="1">
      <alignment horizontal="right" vertical="center" shrinkToFit="1"/>
      <protection locked="0"/>
    </xf>
  </cellXfs>
  <cellStyles count="3">
    <cellStyle name="標準" xfId="0" builtinId="0"/>
    <cellStyle name="桁区切り" xfId="1" builtinId="6"/>
    <cellStyle name="パーセント" xfId="2" builtinId="5"/>
  </cellStyles>
  <tableStyles count="0" defaultTableStyle="TableStyleMedium9" defaultPivotStyle="PivotStyleLight16"/>
  <colors>
    <mruColors>
      <color rgb="FFA0FFC0"/>
    </mruColors>
  </colors>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haredStrings" Target="sharedStrings.xml" /><Relationship Id="rId8" Type="http://schemas.openxmlformats.org/officeDocument/2006/relationships/styles" Target="style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vmlDrawing" Target="../drawings/vmlDrawing1.vml" /><Relationship Id="rId3" Type="http://schemas.openxmlformats.org/officeDocument/2006/relationships/comments" Target="../comments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Relationships xmlns="http://schemas.openxmlformats.org/package/2006/relationships"><Relationship Id="rId1" Type="http://schemas.openxmlformats.org/officeDocument/2006/relationships/printerSettings" Target="../printerSettings/printerSettings5.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1:N27"/>
  <sheetViews>
    <sheetView showGridLines="0" tabSelected="1" zoomScaleSheetLayoutView="55" workbookViewId="0">
      <selection activeCell="F11" sqref="F11"/>
    </sheetView>
  </sheetViews>
  <sheetFormatPr defaultRowHeight="19.5" customHeight="1"/>
  <cols>
    <col min="1" max="1" width="3.5703125" style="1" bestFit="1" customWidth="1"/>
    <col min="2" max="2" width="38.42578125" style="1" customWidth="1"/>
    <col min="3" max="3" width="13.28515625" style="1" bestFit="1" customWidth="1"/>
    <col min="4" max="9" width="10.7109375" style="2" customWidth="1"/>
    <col min="10" max="12" width="10.7109375" style="1" customWidth="1"/>
    <col min="13" max="16384" width="9.140625" style="1" customWidth="1"/>
  </cols>
  <sheetData>
    <row r="1" spans="1:14" ht="19.5" customHeight="1">
      <c r="A1" s="3" t="s">
        <v>101</v>
      </c>
      <c r="B1" s="16"/>
      <c r="C1" s="24" t="s">
        <v>102</v>
      </c>
      <c r="D1" s="24"/>
      <c r="E1" s="24"/>
      <c r="F1" s="24"/>
      <c r="G1" s="24"/>
      <c r="H1" s="41" t="s">
        <v>23</v>
      </c>
      <c r="I1" s="42"/>
      <c r="J1" s="42"/>
      <c r="K1" s="42"/>
      <c r="L1" s="42"/>
    </row>
    <row r="2" spans="1:14" ht="19.5" customHeight="1">
      <c r="A2" s="4" t="s">
        <v>107</v>
      </c>
      <c r="B2" s="4"/>
      <c r="C2" s="4"/>
      <c r="D2" s="4"/>
      <c r="E2" s="4"/>
      <c r="F2" s="4"/>
      <c r="G2" s="4"/>
      <c r="H2" s="4"/>
      <c r="I2" s="43"/>
      <c r="J2" s="43"/>
      <c r="K2" s="44" t="s">
        <v>5</v>
      </c>
      <c r="L2" s="44"/>
      <c r="M2" s="45" t="s">
        <v>111</v>
      </c>
      <c r="N2" s="46"/>
    </row>
    <row r="3" spans="1:14" ht="18.75" customHeight="1">
      <c r="A3" s="5"/>
      <c r="B3" s="5"/>
      <c r="C3" s="25">
        <v>2026</v>
      </c>
      <c r="D3" s="25">
        <v>2027</v>
      </c>
      <c r="E3" s="25">
        <v>2028</v>
      </c>
      <c r="F3" s="25">
        <v>2029</v>
      </c>
      <c r="G3" s="25">
        <v>2030</v>
      </c>
      <c r="H3" s="25">
        <v>2031</v>
      </c>
      <c r="I3" s="25">
        <v>2032</v>
      </c>
      <c r="J3" s="25">
        <v>2033</v>
      </c>
      <c r="K3" s="25">
        <v>2034</v>
      </c>
      <c r="L3" s="25">
        <v>2035</v>
      </c>
    </row>
    <row r="4" spans="1:14" ht="18.75" customHeight="1">
      <c r="A4" s="6" t="s">
        <v>69</v>
      </c>
      <c r="B4" s="17" t="s">
        <v>71</v>
      </c>
      <c r="C4" s="26">
        <f t="shared" ref="C4:L4" si="0">SUM(C5:C6)</f>
        <v>0</v>
      </c>
      <c r="D4" s="26">
        <f t="shared" si="0"/>
        <v>0</v>
      </c>
      <c r="E4" s="26">
        <f t="shared" si="0"/>
        <v>0</v>
      </c>
      <c r="F4" s="26">
        <f t="shared" si="0"/>
        <v>0</v>
      </c>
      <c r="G4" s="26">
        <f t="shared" si="0"/>
        <v>0</v>
      </c>
      <c r="H4" s="26">
        <f t="shared" si="0"/>
        <v>0</v>
      </c>
      <c r="I4" s="26">
        <f t="shared" si="0"/>
        <v>0</v>
      </c>
      <c r="J4" s="26">
        <f t="shared" si="0"/>
        <v>0</v>
      </c>
      <c r="K4" s="26">
        <f t="shared" si="0"/>
        <v>0</v>
      </c>
      <c r="L4" s="26">
        <f t="shared" si="0"/>
        <v>0</v>
      </c>
    </row>
    <row r="5" spans="1:14" ht="18.75" customHeight="1">
      <c r="A5" s="6"/>
      <c r="B5" s="18" t="str">
        <v>看護小規模多機能型居宅介護</v>
      </c>
      <c r="C5" s="27">
        <f>'収入（看多機）'!F16</f>
        <v>0</v>
      </c>
      <c r="D5" s="27">
        <f>'収入（看多機）'!G16</f>
        <v>0</v>
      </c>
      <c r="E5" s="27">
        <f>'収入（看多機）'!H16</f>
        <v>0</v>
      </c>
      <c r="F5" s="27">
        <f>'収入（看多機）'!I16</f>
        <v>0</v>
      </c>
      <c r="G5" s="27">
        <f>'収入（看多機）'!J16</f>
        <v>0</v>
      </c>
      <c r="H5" s="27">
        <f>'収入（看多機）'!K16</f>
        <v>0</v>
      </c>
      <c r="I5" s="27">
        <f>'収入（看多機）'!L16</f>
        <v>0</v>
      </c>
      <c r="J5" s="27">
        <f>'収入（看多機）'!M16</f>
        <v>0</v>
      </c>
      <c r="K5" s="27">
        <f>'収入（看多機）'!N16</f>
        <v>0</v>
      </c>
      <c r="L5" s="27">
        <f>'収入（看多機）'!O16</f>
        <v>0</v>
      </c>
    </row>
    <row r="6" spans="1:14" ht="18.75" customHeight="1">
      <c r="A6" s="6"/>
      <c r="B6" s="18" t="s">
        <v>96</v>
      </c>
      <c r="C6" s="27">
        <f>'収入（併設サービス）'!F19</f>
        <v>0</v>
      </c>
      <c r="D6" s="27">
        <f>'収入（併設サービス）'!G19</f>
        <v>0</v>
      </c>
      <c r="E6" s="27">
        <f>'収入（併設サービス）'!H19</f>
        <v>0</v>
      </c>
      <c r="F6" s="27">
        <f>'収入（併設サービス）'!I19</f>
        <v>0</v>
      </c>
      <c r="G6" s="27">
        <f>'収入（併設サービス）'!J19</f>
        <v>0</v>
      </c>
      <c r="H6" s="27">
        <f>'収入（併設サービス）'!K19</f>
        <v>0</v>
      </c>
      <c r="I6" s="27">
        <f>'収入（併設サービス）'!L19</f>
        <v>0</v>
      </c>
      <c r="J6" s="27">
        <f>'収入（併設サービス）'!M19</f>
        <v>0</v>
      </c>
      <c r="K6" s="27">
        <f>'収入（併設サービス）'!N19</f>
        <v>0</v>
      </c>
      <c r="L6" s="27">
        <f>'収入（併設サービス）'!O19</f>
        <v>0</v>
      </c>
    </row>
    <row r="7" spans="1:14" ht="18.75" customHeight="1">
      <c r="A7" s="6"/>
      <c r="B7" s="17" t="s">
        <v>73</v>
      </c>
      <c r="C7" s="26">
        <f t="shared" ref="C7:L7" si="1">SUM(C8:C9)</f>
        <v>0</v>
      </c>
      <c r="D7" s="26">
        <f t="shared" si="1"/>
        <v>0</v>
      </c>
      <c r="E7" s="26">
        <f t="shared" si="1"/>
        <v>0</v>
      </c>
      <c r="F7" s="26">
        <f t="shared" si="1"/>
        <v>0</v>
      </c>
      <c r="G7" s="26">
        <f t="shared" si="1"/>
        <v>0</v>
      </c>
      <c r="H7" s="26">
        <f t="shared" si="1"/>
        <v>0</v>
      </c>
      <c r="I7" s="26">
        <f t="shared" si="1"/>
        <v>0</v>
      </c>
      <c r="J7" s="26">
        <f t="shared" si="1"/>
        <v>0</v>
      </c>
      <c r="K7" s="26">
        <f t="shared" si="1"/>
        <v>0</v>
      </c>
      <c r="L7" s="26">
        <f t="shared" si="1"/>
        <v>0</v>
      </c>
    </row>
    <row r="8" spans="1:14" ht="18.75" customHeight="1">
      <c r="A8" s="6"/>
      <c r="B8" s="18" t="str">
        <v>看護小規模多機能型居宅介護</v>
      </c>
      <c r="C8" s="27">
        <f>'収入（看多機）'!F22</f>
        <v>0</v>
      </c>
      <c r="D8" s="27">
        <f>'収入（看多機）'!G22</f>
        <v>0</v>
      </c>
      <c r="E8" s="27">
        <f>'収入（看多機）'!H22</f>
        <v>0</v>
      </c>
      <c r="F8" s="27">
        <f>'収入（看多機）'!I22</f>
        <v>0</v>
      </c>
      <c r="G8" s="27">
        <f>'収入（看多機）'!J22</f>
        <v>0</v>
      </c>
      <c r="H8" s="27">
        <f>'収入（看多機）'!K22</f>
        <v>0</v>
      </c>
      <c r="I8" s="27">
        <f>'収入（看多機）'!L22</f>
        <v>0</v>
      </c>
      <c r="J8" s="27">
        <f>'収入（看多機）'!M22</f>
        <v>0</v>
      </c>
      <c r="K8" s="27">
        <f>'収入（看多機）'!N22</f>
        <v>0</v>
      </c>
      <c r="L8" s="27">
        <f>'収入（看多機）'!O22</f>
        <v>0</v>
      </c>
    </row>
    <row r="9" spans="1:14" ht="18.75" customHeight="1">
      <c r="A9" s="6"/>
      <c r="B9" s="18" t="s">
        <v>96</v>
      </c>
      <c r="C9" s="27">
        <f>'収入（併設サービス）'!F25</f>
        <v>0</v>
      </c>
      <c r="D9" s="27">
        <f>'収入（併設サービス）'!G25</f>
        <v>0</v>
      </c>
      <c r="E9" s="27">
        <f>'収入（併設サービス）'!H25</f>
        <v>0</v>
      </c>
      <c r="F9" s="27">
        <f>'収入（併設サービス）'!I25</f>
        <v>0</v>
      </c>
      <c r="G9" s="27">
        <f>'収入（併設サービス）'!J25</f>
        <v>0</v>
      </c>
      <c r="H9" s="27">
        <f>'収入（併設サービス）'!K25</f>
        <v>0</v>
      </c>
      <c r="I9" s="27">
        <f>'収入（併設サービス）'!L25</f>
        <v>0</v>
      </c>
      <c r="J9" s="27">
        <f>'収入（併設サービス）'!M25</f>
        <v>0</v>
      </c>
      <c r="K9" s="27">
        <f>'収入（併設サービス）'!N25</f>
        <v>0</v>
      </c>
      <c r="L9" s="27">
        <f>'収入（併設サービス）'!O25</f>
        <v>0</v>
      </c>
    </row>
    <row r="10" spans="1:14" ht="18.75" customHeight="1">
      <c r="A10" s="6"/>
      <c r="B10" s="19" t="s">
        <v>74</v>
      </c>
      <c r="C10" s="28"/>
      <c r="D10" s="28"/>
      <c r="E10" s="28"/>
      <c r="F10" s="28"/>
      <c r="G10" s="28"/>
      <c r="H10" s="28"/>
      <c r="I10" s="38"/>
      <c r="J10" s="38"/>
      <c r="K10" s="38"/>
      <c r="L10" s="38"/>
    </row>
    <row r="11" spans="1:14" ht="18.75" customHeight="1">
      <c r="A11" s="7"/>
      <c r="B11" s="20" t="s">
        <v>50</v>
      </c>
      <c r="C11" s="29">
        <f t="shared" ref="C11:L11" si="2">SUM(C4,C7,C10)</f>
        <v>0</v>
      </c>
      <c r="D11" s="29">
        <f t="shared" si="2"/>
        <v>0</v>
      </c>
      <c r="E11" s="29">
        <f t="shared" si="2"/>
        <v>0</v>
      </c>
      <c r="F11" s="29">
        <f t="shared" si="2"/>
        <v>0</v>
      </c>
      <c r="G11" s="29">
        <f t="shared" si="2"/>
        <v>0</v>
      </c>
      <c r="H11" s="29">
        <f t="shared" si="2"/>
        <v>0</v>
      </c>
      <c r="I11" s="29">
        <f t="shared" si="2"/>
        <v>0</v>
      </c>
      <c r="J11" s="29">
        <f t="shared" si="2"/>
        <v>0</v>
      </c>
      <c r="K11" s="29">
        <f t="shared" si="2"/>
        <v>0</v>
      </c>
      <c r="L11" s="29">
        <f t="shared" si="2"/>
        <v>0</v>
      </c>
    </row>
    <row r="12" spans="1:14" ht="18.75" customHeight="1">
      <c r="A12" s="8" t="s">
        <v>70</v>
      </c>
      <c r="B12" s="21" t="str">
        <f>"人件費支出"&amp;"（積算根拠："&amp;'人件費（看多機・他）'!E41&amp;"円）"</f>
        <v>人件費支出（積算根拠：0円）</v>
      </c>
      <c r="C12" s="30"/>
      <c r="D12" s="30"/>
      <c r="E12" s="30"/>
      <c r="F12" s="30"/>
      <c r="G12" s="30"/>
      <c r="H12" s="30"/>
      <c r="I12" s="30"/>
      <c r="J12" s="30"/>
      <c r="K12" s="30"/>
      <c r="L12" s="30"/>
    </row>
    <row r="13" spans="1:14" ht="18.75" customHeight="1">
      <c r="A13" s="9"/>
      <c r="B13" s="21" t="s">
        <v>100</v>
      </c>
      <c r="C13" s="30"/>
      <c r="D13" s="30"/>
      <c r="E13" s="30"/>
      <c r="F13" s="30"/>
      <c r="G13" s="30"/>
      <c r="H13" s="30"/>
      <c r="I13" s="30"/>
      <c r="J13" s="30"/>
      <c r="K13" s="30"/>
      <c r="L13" s="30"/>
    </row>
    <row r="14" spans="1:14" ht="18.75" customHeight="1">
      <c r="A14" s="6"/>
      <c r="B14" s="19" t="s">
        <v>21</v>
      </c>
      <c r="C14" s="31"/>
      <c r="D14" s="38"/>
      <c r="E14" s="38"/>
      <c r="F14" s="38"/>
      <c r="G14" s="38"/>
      <c r="H14" s="38"/>
      <c r="I14" s="38"/>
      <c r="J14" s="38"/>
      <c r="K14" s="38"/>
      <c r="L14" s="38"/>
    </row>
    <row r="15" spans="1:14" ht="18.75" customHeight="1">
      <c r="A15" s="6"/>
      <c r="B15" s="19" t="s">
        <v>10</v>
      </c>
      <c r="C15" s="31"/>
      <c r="D15" s="38"/>
      <c r="E15" s="38"/>
      <c r="F15" s="38"/>
      <c r="G15" s="38"/>
      <c r="H15" s="38"/>
      <c r="I15" s="38"/>
      <c r="J15" s="38"/>
      <c r="K15" s="38"/>
      <c r="L15" s="38"/>
    </row>
    <row r="16" spans="1:14" ht="18.75" customHeight="1">
      <c r="A16" s="6"/>
      <c r="B16" s="18" t="s">
        <v>6</v>
      </c>
      <c r="C16" s="31"/>
      <c r="D16" s="38"/>
      <c r="E16" s="38"/>
      <c r="F16" s="38"/>
      <c r="G16" s="38"/>
      <c r="H16" s="38"/>
      <c r="I16" s="38"/>
      <c r="J16" s="38"/>
      <c r="K16" s="38"/>
      <c r="L16" s="38"/>
    </row>
    <row r="17" spans="1:12" ht="18.75" customHeight="1">
      <c r="A17" s="6"/>
      <c r="B17" s="19" t="s">
        <v>74</v>
      </c>
      <c r="C17" s="31"/>
      <c r="D17" s="38"/>
      <c r="E17" s="38"/>
      <c r="F17" s="38"/>
      <c r="G17" s="38"/>
      <c r="H17" s="38"/>
      <c r="I17" s="38"/>
      <c r="J17" s="38"/>
      <c r="K17" s="38"/>
      <c r="L17" s="38"/>
    </row>
    <row r="18" spans="1:12" ht="18.75" customHeight="1">
      <c r="A18" s="7"/>
      <c r="B18" s="20" t="s">
        <v>18</v>
      </c>
      <c r="C18" s="29">
        <f t="shared" ref="C18:L18" si="3">SUM(C12:C15)+C17</f>
        <v>0</v>
      </c>
      <c r="D18" s="29">
        <f t="shared" si="3"/>
        <v>0</v>
      </c>
      <c r="E18" s="29">
        <f t="shared" si="3"/>
        <v>0</v>
      </c>
      <c r="F18" s="29">
        <f t="shared" si="3"/>
        <v>0</v>
      </c>
      <c r="G18" s="29">
        <f t="shared" si="3"/>
        <v>0</v>
      </c>
      <c r="H18" s="29">
        <f t="shared" si="3"/>
        <v>0</v>
      </c>
      <c r="I18" s="29">
        <f t="shared" si="3"/>
        <v>0</v>
      </c>
      <c r="J18" s="29">
        <f t="shared" si="3"/>
        <v>0</v>
      </c>
      <c r="K18" s="29">
        <f t="shared" si="3"/>
        <v>0</v>
      </c>
      <c r="L18" s="29">
        <f t="shared" si="3"/>
        <v>0</v>
      </c>
    </row>
    <row r="19" spans="1:12" ht="18.75" customHeight="1">
      <c r="A19" s="10" t="s">
        <v>20</v>
      </c>
      <c r="B19" s="10"/>
      <c r="C19" s="32">
        <f t="shared" ref="C19:L19" si="4">C11-C18</f>
        <v>0</v>
      </c>
      <c r="D19" s="32">
        <f t="shared" si="4"/>
        <v>0</v>
      </c>
      <c r="E19" s="32">
        <f t="shared" si="4"/>
        <v>0</v>
      </c>
      <c r="F19" s="32">
        <f t="shared" si="4"/>
        <v>0</v>
      </c>
      <c r="G19" s="32">
        <f t="shared" si="4"/>
        <v>0</v>
      </c>
      <c r="H19" s="32">
        <f t="shared" si="4"/>
        <v>0</v>
      </c>
      <c r="I19" s="32">
        <f t="shared" si="4"/>
        <v>0</v>
      </c>
      <c r="J19" s="32">
        <f t="shared" si="4"/>
        <v>0</v>
      </c>
      <c r="K19" s="32">
        <f t="shared" si="4"/>
        <v>0</v>
      </c>
      <c r="L19" s="32">
        <f t="shared" si="4"/>
        <v>0</v>
      </c>
    </row>
    <row r="20" spans="1:12" ht="18.75" customHeight="1">
      <c r="A20" s="11" t="s">
        <v>14</v>
      </c>
      <c r="B20" s="22" t="s">
        <v>8</v>
      </c>
      <c r="C20" s="33"/>
      <c r="D20" s="39"/>
      <c r="E20" s="39"/>
      <c r="F20" s="39"/>
      <c r="G20" s="39"/>
      <c r="H20" s="39"/>
      <c r="I20" s="39"/>
      <c r="J20" s="39"/>
      <c r="K20" s="39"/>
      <c r="L20" s="39"/>
    </row>
    <row r="21" spans="1:12" ht="18.75" customHeight="1">
      <c r="A21" s="12"/>
      <c r="B21" s="19" t="s">
        <v>16</v>
      </c>
      <c r="C21" s="34">
        <f>借入金償還計画表!D12</f>
        <v>0</v>
      </c>
      <c r="D21" s="34">
        <f>借入金償還計画表!E12</f>
        <v>0</v>
      </c>
      <c r="E21" s="34">
        <f>借入金償還計画表!F12</f>
        <v>0</v>
      </c>
      <c r="F21" s="34">
        <f>借入金償還計画表!G12</f>
        <v>0</v>
      </c>
      <c r="G21" s="34">
        <f>借入金償還計画表!H12</f>
        <v>0</v>
      </c>
      <c r="H21" s="34">
        <f>借入金償還計画表!I12</f>
        <v>0</v>
      </c>
      <c r="I21" s="34">
        <f>借入金償還計画表!J12</f>
        <v>0</v>
      </c>
      <c r="J21" s="34">
        <f>借入金償還計画表!K12</f>
        <v>0</v>
      </c>
      <c r="K21" s="34">
        <f>借入金償還計画表!L12</f>
        <v>0</v>
      </c>
      <c r="L21" s="34">
        <f>借入金償還計画表!M12</f>
        <v>0</v>
      </c>
    </row>
    <row r="22" spans="1:12" ht="18.75" customHeight="1">
      <c r="A22" s="12"/>
      <c r="B22" s="19" t="s">
        <v>7</v>
      </c>
      <c r="C22" s="34">
        <f>借入金償還計画表!C12</f>
        <v>0</v>
      </c>
      <c r="D22" s="34">
        <f>借入金償還計画表!D12</f>
        <v>0</v>
      </c>
      <c r="E22" s="34">
        <f>借入金償還計画表!E12</f>
        <v>0</v>
      </c>
      <c r="F22" s="34">
        <f>借入金償還計画表!F12</f>
        <v>0</v>
      </c>
      <c r="G22" s="34">
        <f>借入金償還計画表!G12</f>
        <v>0</v>
      </c>
      <c r="H22" s="34">
        <f>借入金償還計画表!H12</f>
        <v>0</v>
      </c>
      <c r="I22" s="34">
        <f>借入金償還計画表!I12</f>
        <v>0</v>
      </c>
      <c r="J22" s="34">
        <f>借入金償還計画表!J12</f>
        <v>0</v>
      </c>
      <c r="K22" s="34">
        <f>借入金償還計画表!K12</f>
        <v>0</v>
      </c>
      <c r="L22" s="34">
        <f>借入金償還計画表!L12</f>
        <v>0</v>
      </c>
    </row>
    <row r="23" spans="1:12" ht="18.75" customHeight="1">
      <c r="A23" s="13"/>
      <c r="B23" s="23" t="s">
        <v>1</v>
      </c>
      <c r="C23" s="35">
        <f t="shared" ref="C23:L23" si="5">C20-C21-C22</f>
        <v>0</v>
      </c>
      <c r="D23" s="35">
        <f t="shared" si="5"/>
        <v>0</v>
      </c>
      <c r="E23" s="35">
        <f t="shared" si="5"/>
        <v>0</v>
      </c>
      <c r="F23" s="35">
        <f t="shared" si="5"/>
        <v>0</v>
      </c>
      <c r="G23" s="35">
        <f t="shared" si="5"/>
        <v>0</v>
      </c>
      <c r="H23" s="35">
        <f t="shared" si="5"/>
        <v>0</v>
      </c>
      <c r="I23" s="35">
        <f t="shared" si="5"/>
        <v>0</v>
      </c>
      <c r="J23" s="35">
        <f t="shared" si="5"/>
        <v>0</v>
      </c>
      <c r="K23" s="35">
        <f t="shared" si="5"/>
        <v>0</v>
      </c>
      <c r="L23" s="35">
        <f t="shared" si="5"/>
        <v>0</v>
      </c>
    </row>
    <row r="24" spans="1:12" ht="18.75" customHeight="1">
      <c r="A24" s="10" t="s">
        <v>11</v>
      </c>
      <c r="B24" s="10"/>
      <c r="C24" s="36">
        <f t="shared" ref="C24:L24" si="6">C19+C23</f>
        <v>0</v>
      </c>
      <c r="D24" s="36">
        <f t="shared" si="6"/>
        <v>0</v>
      </c>
      <c r="E24" s="36">
        <f t="shared" si="6"/>
        <v>0</v>
      </c>
      <c r="F24" s="36">
        <f t="shared" si="6"/>
        <v>0</v>
      </c>
      <c r="G24" s="36">
        <f t="shared" si="6"/>
        <v>0</v>
      </c>
      <c r="H24" s="36">
        <f t="shared" si="6"/>
        <v>0</v>
      </c>
      <c r="I24" s="36">
        <f t="shared" si="6"/>
        <v>0</v>
      </c>
      <c r="J24" s="36">
        <f t="shared" si="6"/>
        <v>0</v>
      </c>
      <c r="K24" s="36">
        <f t="shared" si="6"/>
        <v>0</v>
      </c>
      <c r="L24" s="36">
        <f t="shared" si="6"/>
        <v>0</v>
      </c>
    </row>
    <row r="25" spans="1:12" ht="18.75" customHeight="1">
      <c r="A25" s="14" t="s">
        <v>75</v>
      </c>
      <c r="B25" s="14"/>
      <c r="C25" s="37">
        <f>C24</f>
        <v>0</v>
      </c>
      <c r="D25" s="40">
        <f t="shared" ref="D25:L25" si="7">D24+C25</f>
        <v>0</v>
      </c>
      <c r="E25" s="40">
        <f t="shared" si="7"/>
        <v>0</v>
      </c>
      <c r="F25" s="40">
        <f t="shared" si="7"/>
        <v>0</v>
      </c>
      <c r="G25" s="40">
        <f t="shared" si="7"/>
        <v>0</v>
      </c>
      <c r="H25" s="40">
        <f t="shared" si="7"/>
        <v>0</v>
      </c>
      <c r="I25" s="40">
        <f t="shared" si="7"/>
        <v>0</v>
      </c>
      <c r="J25" s="40">
        <f t="shared" si="7"/>
        <v>0</v>
      </c>
      <c r="K25" s="40">
        <f t="shared" si="7"/>
        <v>0</v>
      </c>
      <c r="L25" s="40">
        <f t="shared" si="7"/>
        <v>0</v>
      </c>
    </row>
    <row r="26" spans="1:12" ht="19.5" customHeight="1">
      <c r="J26" s="2"/>
      <c r="K26" s="2"/>
      <c r="L26" s="2"/>
    </row>
    <row r="27" spans="1:12" ht="19.5" customHeight="1">
      <c r="A27" s="15"/>
      <c r="B27" s="15"/>
      <c r="C27" s="15"/>
    </row>
  </sheetData>
  <mergeCells count="11">
    <mergeCell ref="C1:G1"/>
    <mergeCell ref="I1:L1"/>
    <mergeCell ref="A2:H2"/>
    <mergeCell ref="K2:L2"/>
    <mergeCell ref="A3:B3"/>
    <mergeCell ref="A19:B19"/>
    <mergeCell ref="A24:B24"/>
    <mergeCell ref="A25:B25"/>
    <mergeCell ref="A20:A23"/>
    <mergeCell ref="A4:A11"/>
    <mergeCell ref="A12:A18"/>
  </mergeCells>
  <phoneticPr fontId="1"/>
  <pageMargins left="0.39370078740157483" right="0.39370078740157483" top="0.39370078740157483" bottom="0.39370078740157483" header="0.59055118110236227" footer="0.11811023622047245"/>
  <pageSetup paperSize="9" fitToWidth="1" fitToHeight="1" orientation="landscape" usePrinterDefaults="1"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pageSetUpPr fitToPage="1"/>
  </sheetPr>
  <dimension ref="A1:X24"/>
  <sheetViews>
    <sheetView zoomScaleSheetLayoutView="100" workbookViewId="0">
      <selection activeCell="L28" sqref="L28"/>
    </sheetView>
  </sheetViews>
  <sheetFormatPr defaultRowHeight="17.25" customHeight="1"/>
  <cols>
    <col min="1" max="1" width="3.5703125" style="1" customWidth="1"/>
    <col min="2" max="2" width="15.5703125" style="1" customWidth="1"/>
    <col min="3" max="3" width="6.7109375" style="1" customWidth="1"/>
    <col min="4" max="4" width="9" style="1" bestFit="1" customWidth="1"/>
    <col min="5" max="5" width="9.7109375" style="1" customWidth="1"/>
    <col min="6" max="6" width="11.5703125" style="1" customWidth="1"/>
    <col min="7" max="11" width="11.5703125" style="2" customWidth="1"/>
    <col min="12" max="15" width="11.5703125" style="1" customWidth="1"/>
    <col min="16" max="16384" width="9.140625" style="1" customWidth="1"/>
  </cols>
  <sheetData>
    <row r="1" spans="1:24" ht="17.25" customHeight="1">
      <c r="A1" s="3" t="s">
        <v>101</v>
      </c>
      <c r="B1" s="54"/>
      <c r="C1" s="54"/>
      <c r="D1" s="72" t="s">
        <v>103</v>
      </c>
      <c r="E1" s="72"/>
      <c r="F1" s="72"/>
      <c r="G1" s="72"/>
      <c r="H1" s="72"/>
      <c r="I1" s="72"/>
      <c r="J1" s="72"/>
      <c r="K1" s="72"/>
      <c r="L1" s="100" t="s">
        <v>23</v>
      </c>
      <c r="M1" s="101">
        <f>総括表!I1</f>
        <v>0</v>
      </c>
      <c r="N1" s="102"/>
      <c r="O1" s="102"/>
    </row>
    <row r="2" spans="1:24" ht="17.25" customHeight="1">
      <c r="A2" s="47" t="s">
        <v>98</v>
      </c>
      <c r="B2" s="47"/>
      <c r="C2" s="47"/>
      <c r="D2" s="47"/>
      <c r="E2" s="47"/>
      <c r="F2" s="47"/>
      <c r="G2" s="47"/>
      <c r="H2" s="47"/>
      <c r="I2" s="47"/>
      <c r="J2" s="47"/>
      <c r="K2" s="47"/>
      <c r="L2" s="47"/>
      <c r="M2" s="47"/>
      <c r="N2" s="103" t="s">
        <v>5</v>
      </c>
      <c r="O2" s="103"/>
      <c r="P2" s="45" t="s">
        <v>111</v>
      </c>
      <c r="Q2" s="104"/>
      <c r="R2" s="15"/>
      <c r="S2" s="15"/>
      <c r="T2" s="15"/>
      <c r="U2" s="15"/>
      <c r="V2" s="15"/>
      <c r="W2" s="15"/>
      <c r="X2" s="15"/>
    </row>
    <row r="3" spans="1:24" ht="17.25" customHeight="1">
      <c r="A3" s="48" t="s">
        <v>2</v>
      </c>
      <c r="B3" s="55"/>
      <c r="C3" s="64">
        <v>10</v>
      </c>
      <c r="D3" s="48" t="s">
        <v>43</v>
      </c>
      <c r="E3" s="55"/>
      <c r="F3" s="25">
        <v>2026</v>
      </c>
      <c r="G3" s="25">
        <v>2027</v>
      </c>
      <c r="H3" s="25">
        <v>2028</v>
      </c>
      <c r="I3" s="25">
        <v>2029</v>
      </c>
      <c r="J3" s="25">
        <v>2030</v>
      </c>
      <c r="K3" s="25">
        <v>2031</v>
      </c>
      <c r="L3" s="25">
        <v>2032</v>
      </c>
      <c r="M3" s="25">
        <v>2033</v>
      </c>
      <c r="N3" s="25">
        <v>2034</v>
      </c>
      <c r="O3" s="25">
        <v>2035</v>
      </c>
    </row>
    <row r="4" spans="1:24" ht="17.25" customHeight="1">
      <c r="A4" s="48" t="s">
        <v>108</v>
      </c>
      <c r="B4" s="55"/>
      <c r="C4" s="65"/>
      <c r="D4" s="73" t="s">
        <v>19</v>
      </c>
      <c r="E4" s="73"/>
      <c r="F4" s="87"/>
      <c r="G4" s="87"/>
      <c r="H4" s="87"/>
      <c r="I4" s="87"/>
      <c r="J4" s="87"/>
      <c r="K4" s="87"/>
      <c r="L4" s="87"/>
      <c r="M4" s="87"/>
      <c r="N4" s="87"/>
      <c r="O4" s="87"/>
    </row>
    <row r="5" spans="1:24" ht="17.25" customHeight="1">
      <c r="A5" s="49"/>
      <c r="B5" s="56" t="s">
        <v>28</v>
      </c>
      <c r="C5" s="66"/>
      <c r="D5" s="56">
        <v>12447</v>
      </c>
      <c r="E5" s="5" t="str">
        <v>単位/月</v>
      </c>
      <c r="F5" s="88">
        <f t="shared" ref="F5:O9" si="0">ROUNDDOWN($C5*$D5*12*$C$3*F$4,-3)/1000</f>
        <v>0</v>
      </c>
      <c r="G5" s="88">
        <f t="shared" si="0"/>
        <v>0</v>
      </c>
      <c r="H5" s="88">
        <f t="shared" si="0"/>
        <v>0</v>
      </c>
      <c r="I5" s="88">
        <f t="shared" si="0"/>
        <v>0</v>
      </c>
      <c r="J5" s="88">
        <f t="shared" si="0"/>
        <v>0</v>
      </c>
      <c r="K5" s="88">
        <f t="shared" si="0"/>
        <v>0</v>
      </c>
      <c r="L5" s="88">
        <f t="shared" si="0"/>
        <v>0</v>
      </c>
      <c r="M5" s="88">
        <f t="shared" si="0"/>
        <v>0</v>
      </c>
      <c r="N5" s="88">
        <f t="shared" si="0"/>
        <v>0</v>
      </c>
      <c r="O5" s="88">
        <f t="shared" si="0"/>
        <v>0</v>
      </c>
    </row>
    <row r="6" spans="1:24" ht="17.25" customHeight="1">
      <c r="A6" s="49"/>
      <c r="B6" s="56" t="s">
        <v>33</v>
      </c>
      <c r="C6" s="66"/>
      <c r="D6" s="56">
        <v>17415</v>
      </c>
      <c r="E6" s="5" t="str">
        <v>単位/月</v>
      </c>
      <c r="F6" s="88">
        <f t="shared" si="0"/>
        <v>0</v>
      </c>
      <c r="G6" s="88">
        <f t="shared" si="0"/>
        <v>0</v>
      </c>
      <c r="H6" s="88">
        <f t="shared" si="0"/>
        <v>0</v>
      </c>
      <c r="I6" s="88">
        <f t="shared" si="0"/>
        <v>0</v>
      </c>
      <c r="J6" s="88">
        <f t="shared" si="0"/>
        <v>0</v>
      </c>
      <c r="K6" s="88">
        <f t="shared" si="0"/>
        <v>0</v>
      </c>
      <c r="L6" s="88">
        <f t="shared" si="0"/>
        <v>0</v>
      </c>
      <c r="M6" s="88">
        <f t="shared" si="0"/>
        <v>0</v>
      </c>
      <c r="N6" s="88">
        <f t="shared" si="0"/>
        <v>0</v>
      </c>
      <c r="O6" s="88">
        <f t="shared" si="0"/>
        <v>0</v>
      </c>
    </row>
    <row r="7" spans="1:24" ht="17.25" customHeight="1">
      <c r="A7" s="49"/>
      <c r="B7" s="56" t="s">
        <v>39</v>
      </c>
      <c r="C7" s="66"/>
      <c r="D7" s="56">
        <v>24481</v>
      </c>
      <c r="E7" s="5" t="str">
        <v>単位/月</v>
      </c>
      <c r="F7" s="88">
        <f t="shared" si="0"/>
        <v>0</v>
      </c>
      <c r="G7" s="88">
        <f t="shared" si="0"/>
        <v>0</v>
      </c>
      <c r="H7" s="88">
        <f t="shared" si="0"/>
        <v>0</v>
      </c>
      <c r="I7" s="88">
        <f t="shared" si="0"/>
        <v>0</v>
      </c>
      <c r="J7" s="88">
        <f t="shared" si="0"/>
        <v>0</v>
      </c>
      <c r="K7" s="88">
        <f t="shared" si="0"/>
        <v>0</v>
      </c>
      <c r="L7" s="88">
        <f t="shared" si="0"/>
        <v>0</v>
      </c>
      <c r="M7" s="88">
        <f t="shared" si="0"/>
        <v>0</v>
      </c>
      <c r="N7" s="88">
        <f t="shared" si="0"/>
        <v>0</v>
      </c>
      <c r="O7" s="88">
        <f t="shared" si="0"/>
        <v>0</v>
      </c>
    </row>
    <row r="8" spans="1:24" ht="17.25" customHeight="1">
      <c r="A8" s="49"/>
      <c r="B8" s="56" t="s">
        <v>40</v>
      </c>
      <c r="C8" s="66"/>
      <c r="D8" s="56">
        <v>27766</v>
      </c>
      <c r="E8" s="5" t="str">
        <v>単位/月</v>
      </c>
      <c r="F8" s="88">
        <f t="shared" si="0"/>
        <v>0</v>
      </c>
      <c r="G8" s="88">
        <f t="shared" si="0"/>
        <v>0</v>
      </c>
      <c r="H8" s="88">
        <f t="shared" si="0"/>
        <v>0</v>
      </c>
      <c r="I8" s="88">
        <f t="shared" si="0"/>
        <v>0</v>
      </c>
      <c r="J8" s="88">
        <f t="shared" si="0"/>
        <v>0</v>
      </c>
      <c r="K8" s="88">
        <f t="shared" si="0"/>
        <v>0</v>
      </c>
      <c r="L8" s="88">
        <f t="shared" si="0"/>
        <v>0</v>
      </c>
      <c r="M8" s="88">
        <f t="shared" si="0"/>
        <v>0</v>
      </c>
      <c r="N8" s="88">
        <f t="shared" si="0"/>
        <v>0</v>
      </c>
      <c r="O8" s="88">
        <f t="shared" si="0"/>
        <v>0</v>
      </c>
    </row>
    <row r="9" spans="1:24" ht="17.25" customHeight="1">
      <c r="A9" s="49"/>
      <c r="B9" s="56" t="s">
        <v>26</v>
      </c>
      <c r="C9" s="66"/>
      <c r="D9" s="56">
        <v>31408</v>
      </c>
      <c r="E9" s="5" t="str">
        <v>単位/月</v>
      </c>
      <c r="F9" s="88">
        <f t="shared" si="0"/>
        <v>0</v>
      </c>
      <c r="G9" s="88">
        <f t="shared" si="0"/>
        <v>0</v>
      </c>
      <c r="H9" s="88">
        <f t="shared" si="0"/>
        <v>0</v>
      </c>
      <c r="I9" s="88">
        <f t="shared" si="0"/>
        <v>0</v>
      </c>
      <c r="J9" s="88">
        <f t="shared" si="0"/>
        <v>0</v>
      </c>
      <c r="K9" s="88">
        <f t="shared" si="0"/>
        <v>0</v>
      </c>
      <c r="L9" s="88">
        <f t="shared" si="0"/>
        <v>0</v>
      </c>
      <c r="M9" s="88">
        <f t="shared" si="0"/>
        <v>0</v>
      </c>
      <c r="N9" s="88">
        <f t="shared" si="0"/>
        <v>0</v>
      </c>
      <c r="O9" s="88">
        <f t="shared" si="0"/>
        <v>0</v>
      </c>
    </row>
    <row r="10" spans="1:24" ht="17.25" customHeight="1">
      <c r="A10" s="49"/>
      <c r="B10" s="57" t="s">
        <v>72</v>
      </c>
      <c r="C10" s="57"/>
      <c r="D10" s="74"/>
      <c r="E10" s="5" t="s">
        <v>0</v>
      </c>
      <c r="F10" s="88">
        <f t="shared" ref="F10:O13" si="1">ROUNDDOWN($C10*$D10*365*$C$3*F$4,-3)/1000</f>
        <v>0</v>
      </c>
      <c r="G10" s="88">
        <f t="shared" si="1"/>
        <v>0</v>
      </c>
      <c r="H10" s="88">
        <f t="shared" si="1"/>
        <v>0</v>
      </c>
      <c r="I10" s="88">
        <f t="shared" si="1"/>
        <v>0</v>
      </c>
      <c r="J10" s="88">
        <f t="shared" si="1"/>
        <v>0</v>
      </c>
      <c r="K10" s="88">
        <f t="shared" si="1"/>
        <v>0</v>
      </c>
      <c r="L10" s="88">
        <f t="shared" si="1"/>
        <v>0</v>
      </c>
      <c r="M10" s="88">
        <f t="shared" si="1"/>
        <v>0</v>
      </c>
      <c r="N10" s="88">
        <f t="shared" si="1"/>
        <v>0</v>
      </c>
      <c r="O10" s="88">
        <f t="shared" si="1"/>
        <v>0</v>
      </c>
    </row>
    <row r="11" spans="1:24" ht="17.25" customHeight="1">
      <c r="A11" s="49"/>
      <c r="B11" s="57" t="s">
        <v>72</v>
      </c>
      <c r="C11" s="57"/>
      <c r="D11" s="74"/>
      <c r="E11" s="5" t="s">
        <v>0</v>
      </c>
      <c r="F11" s="88">
        <f t="shared" si="1"/>
        <v>0</v>
      </c>
      <c r="G11" s="88">
        <f t="shared" si="1"/>
        <v>0</v>
      </c>
      <c r="H11" s="88">
        <f t="shared" si="1"/>
        <v>0</v>
      </c>
      <c r="I11" s="88">
        <f t="shared" si="1"/>
        <v>0</v>
      </c>
      <c r="J11" s="88">
        <f t="shared" si="1"/>
        <v>0</v>
      </c>
      <c r="K11" s="88">
        <f t="shared" si="1"/>
        <v>0</v>
      </c>
      <c r="L11" s="88">
        <f t="shared" si="1"/>
        <v>0</v>
      </c>
      <c r="M11" s="88">
        <f t="shared" si="1"/>
        <v>0</v>
      </c>
      <c r="N11" s="88">
        <f t="shared" si="1"/>
        <v>0</v>
      </c>
      <c r="O11" s="88">
        <f t="shared" si="1"/>
        <v>0</v>
      </c>
    </row>
    <row r="12" spans="1:24" ht="17.25" customHeight="1">
      <c r="A12" s="49"/>
      <c r="B12" s="57" t="s">
        <v>72</v>
      </c>
      <c r="C12" s="57"/>
      <c r="D12" s="74"/>
      <c r="E12" s="5" t="s">
        <v>0</v>
      </c>
      <c r="F12" s="88">
        <f t="shared" si="1"/>
        <v>0</v>
      </c>
      <c r="G12" s="88">
        <f t="shared" si="1"/>
        <v>0</v>
      </c>
      <c r="H12" s="88">
        <f t="shared" si="1"/>
        <v>0</v>
      </c>
      <c r="I12" s="88">
        <f t="shared" si="1"/>
        <v>0</v>
      </c>
      <c r="J12" s="88">
        <f t="shared" si="1"/>
        <v>0</v>
      </c>
      <c r="K12" s="88">
        <f t="shared" si="1"/>
        <v>0</v>
      </c>
      <c r="L12" s="88">
        <f t="shared" si="1"/>
        <v>0</v>
      </c>
      <c r="M12" s="88">
        <f t="shared" si="1"/>
        <v>0</v>
      </c>
      <c r="N12" s="88">
        <f t="shared" si="1"/>
        <v>0</v>
      </c>
      <c r="O12" s="88">
        <f t="shared" si="1"/>
        <v>0</v>
      </c>
    </row>
    <row r="13" spans="1:24" ht="17.25" customHeight="1">
      <c r="A13" s="49"/>
      <c r="B13" s="57" t="s">
        <v>72</v>
      </c>
      <c r="C13" s="57"/>
      <c r="D13" s="74"/>
      <c r="E13" s="5" t="s">
        <v>0</v>
      </c>
      <c r="F13" s="88">
        <f t="shared" si="1"/>
        <v>0</v>
      </c>
      <c r="G13" s="88">
        <f t="shared" si="1"/>
        <v>0</v>
      </c>
      <c r="H13" s="88">
        <f t="shared" si="1"/>
        <v>0</v>
      </c>
      <c r="I13" s="88">
        <f t="shared" si="1"/>
        <v>0</v>
      </c>
      <c r="J13" s="88">
        <f t="shared" si="1"/>
        <v>0</v>
      </c>
      <c r="K13" s="88">
        <f t="shared" si="1"/>
        <v>0</v>
      </c>
      <c r="L13" s="88">
        <f t="shared" si="1"/>
        <v>0</v>
      </c>
      <c r="M13" s="88">
        <f t="shared" si="1"/>
        <v>0</v>
      </c>
      <c r="N13" s="88">
        <f t="shared" si="1"/>
        <v>0</v>
      </c>
      <c r="O13" s="88">
        <f t="shared" si="1"/>
        <v>0</v>
      </c>
    </row>
    <row r="14" spans="1:24" ht="17.25" customHeight="1">
      <c r="A14" s="49"/>
      <c r="B14" s="57" t="s">
        <v>72</v>
      </c>
      <c r="C14" s="57"/>
      <c r="D14" s="74"/>
      <c r="E14" s="80"/>
      <c r="F14" s="89"/>
      <c r="G14" s="89"/>
      <c r="H14" s="89"/>
      <c r="I14" s="89"/>
      <c r="J14" s="89"/>
      <c r="K14" s="89"/>
      <c r="L14" s="89"/>
      <c r="M14" s="89"/>
      <c r="N14" s="89"/>
      <c r="O14" s="89"/>
    </row>
    <row r="15" spans="1:24" ht="17.25" customHeight="1">
      <c r="A15" s="50"/>
      <c r="B15" s="58" t="s">
        <v>72</v>
      </c>
      <c r="C15" s="58"/>
      <c r="D15" s="75"/>
      <c r="E15" s="81"/>
      <c r="F15" s="90"/>
      <c r="G15" s="90"/>
      <c r="H15" s="90"/>
      <c r="I15" s="90"/>
      <c r="J15" s="90"/>
      <c r="K15" s="90"/>
      <c r="L15" s="90"/>
      <c r="M15" s="90"/>
      <c r="N15" s="90"/>
      <c r="O15" s="90"/>
    </row>
    <row r="16" spans="1:24" ht="17.25" customHeight="1">
      <c r="A16" s="51" t="s">
        <v>93</v>
      </c>
      <c r="B16" s="51"/>
      <c r="C16" s="51"/>
      <c r="D16" s="51"/>
      <c r="E16" s="82"/>
      <c r="F16" s="91">
        <f t="shared" ref="F16:O16" si="2">SUM(F5:F15)</f>
        <v>0</v>
      </c>
      <c r="G16" s="91">
        <f t="shared" si="2"/>
        <v>0</v>
      </c>
      <c r="H16" s="91">
        <f t="shared" si="2"/>
        <v>0</v>
      </c>
      <c r="I16" s="91">
        <f t="shared" si="2"/>
        <v>0</v>
      </c>
      <c r="J16" s="91">
        <f t="shared" si="2"/>
        <v>0</v>
      </c>
      <c r="K16" s="91">
        <f t="shared" si="2"/>
        <v>0</v>
      </c>
      <c r="L16" s="91">
        <f t="shared" si="2"/>
        <v>0</v>
      </c>
      <c r="M16" s="91">
        <f t="shared" si="2"/>
        <v>0</v>
      </c>
      <c r="N16" s="91">
        <f t="shared" si="2"/>
        <v>0</v>
      </c>
      <c r="O16" s="91">
        <f t="shared" si="2"/>
        <v>0</v>
      </c>
    </row>
    <row r="17" spans="1:15" ht="17.25" customHeight="1">
      <c r="A17" s="11" t="s">
        <v>68</v>
      </c>
      <c r="B17" s="59" t="s">
        <v>38</v>
      </c>
      <c r="C17" s="67"/>
      <c r="D17" s="76"/>
      <c r="E17" s="83" t="s">
        <v>54</v>
      </c>
      <c r="F17" s="92">
        <f t="shared" ref="F17:O18" si="3">ROUNDDOWN($D17*$C$4*F$4*365,-3)/1000</f>
        <v>0</v>
      </c>
      <c r="G17" s="92">
        <f t="shared" si="3"/>
        <v>0</v>
      </c>
      <c r="H17" s="92">
        <f t="shared" si="3"/>
        <v>0</v>
      </c>
      <c r="I17" s="92">
        <f t="shared" si="3"/>
        <v>0</v>
      </c>
      <c r="J17" s="92">
        <f t="shared" si="3"/>
        <v>0</v>
      </c>
      <c r="K17" s="92">
        <f t="shared" si="3"/>
        <v>0</v>
      </c>
      <c r="L17" s="92">
        <f t="shared" si="3"/>
        <v>0</v>
      </c>
      <c r="M17" s="92">
        <f t="shared" si="3"/>
        <v>0</v>
      </c>
      <c r="N17" s="92">
        <f t="shared" si="3"/>
        <v>0</v>
      </c>
      <c r="O17" s="92">
        <f t="shared" si="3"/>
        <v>0</v>
      </c>
    </row>
    <row r="18" spans="1:15" ht="17.25" customHeight="1">
      <c r="A18" s="12"/>
      <c r="B18" s="60" t="s">
        <v>41</v>
      </c>
      <c r="C18" s="68"/>
      <c r="D18" s="77"/>
      <c r="E18" s="56" t="s">
        <v>54</v>
      </c>
      <c r="F18" s="93">
        <f t="shared" si="3"/>
        <v>0</v>
      </c>
      <c r="G18" s="88">
        <f t="shared" si="3"/>
        <v>0</v>
      </c>
      <c r="H18" s="88">
        <f t="shared" si="3"/>
        <v>0</v>
      </c>
      <c r="I18" s="88">
        <f t="shared" si="3"/>
        <v>0</v>
      </c>
      <c r="J18" s="88">
        <f t="shared" si="3"/>
        <v>0</v>
      </c>
      <c r="K18" s="88">
        <f t="shared" si="3"/>
        <v>0</v>
      </c>
      <c r="L18" s="88">
        <f t="shared" si="3"/>
        <v>0</v>
      </c>
      <c r="M18" s="88">
        <f t="shared" si="3"/>
        <v>0</v>
      </c>
      <c r="N18" s="88">
        <f t="shared" si="3"/>
        <v>0</v>
      </c>
      <c r="O18" s="88">
        <f t="shared" si="3"/>
        <v>0</v>
      </c>
    </row>
    <row r="19" spans="1:15" ht="17.25" customHeight="1">
      <c r="A19" s="12"/>
      <c r="B19" s="61"/>
      <c r="C19" s="69"/>
      <c r="D19" s="78"/>
      <c r="E19" s="84" t="s">
        <v>54</v>
      </c>
      <c r="F19" s="94">
        <f>ROUNDDOWN($D19*$C$4*F46*365,-3)/1000</f>
        <v>0</v>
      </c>
      <c r="G19" s="99">
        <f t="shared" ref="G19:O19" si="4">ROUNDDOWN($D19*$C$4*G$4*365,-3)/1000</f>
        <v>0</v>
      </c>
      <c r="H19" s="99">
        <f t="shared" si="4"/>
        <v>0</v>
      </c>
      <c r="I19" s="99">
        <f t="shared" si="4"/>
        <v>0</v>
      </c>
      <c r="J19" s="99">
        <f t="shared" si="4"/>
        <v>0</v>
      </c>
      <c r="K19" s="99">
        <f t="shared" si="4"/>
        <v>0</v>
      </c>
      <c r="L19" s="99">
        <f t="shared" si="4"/>
        <v>0</v>
      </c>
      <c r="M19" s="99">
        <f t="shared" si="4"/>
        <v>0</v>
      </c>
      <c r="N19" s="99">
        <f t="shared" si="4"/>
        <v>0</v>
      </c>
      <c r="O19" s="99">
        <f t="shared" si="4"/>
        <v>0</v>
      </c>
    </row>
    <row r="20" spans="1:15" ht="17.25" customHeight="1">
      <c r="A20" s="12"/>
      <c r="B20" s="62" t="s">
        <v>109</v>
      </c>
      <c r="C20" s="70"/>
      <c r="D20" s="79" t="s">
        <v>110</v>
      </c>
      <c r="E20" s="79"/>
      <c r="F20" s="95"/>
      <c r="G20" s="95"/>
      <c r="H20" s="95"/>
      <c r="I20" s="95"/>
      <c r="J20" s="95"/>
      <c r="K20" s="95"/>
      <c r="L20" s="95"/>
      <c r="M20" s="95"/>
      <c r="N20" s="95"/>
      <c r="O20" s="95"/>
    </row>
    <row r="21" spans="1:15" ht="17.25" customHeight="1">
      <c r="A21" s="12"/>
      <c r="B21" s="63" t="s">
        <v>99</v>
      </c>
      <c r="C21" s="71"/>
      <c r="D21" s="77"/>
      <c r="E21" s="56" t="s">
        <v>54</v>
      </c>
      <c r="F21" s="88">
        <f t="shared" ref="F21:O21" si="5">ROUNDDOWN($D21*$C$20*F$20*365,-3)/1000</f>
        <v>0</v>
      </c>
      <c r="G21" s="88">
        <f t="shared" si="5"/>
        <v>0</v>
      </c>
      <c r="H21" s="88">
        <f t="shared" si="5"/>
        <v>0</v>
      </c>
      <c r="I21" s="88">
        <f t="shared" si="5"/>
        <v>0</v>
      </c>
      <c r="J21" s="88">
        <f t="shared" si="5"/>
        <v>0</v>
      </c>
      <c r="K21" s="88">
        <f t="shared" si="5"/>
        <v>0</v>
      </c>
      <c r="L21" s="88">
        <f t="shared" si="5"/>
        <v>0</v>
      </c>
      <c r="M21" s="88">
        <f t="shared" si="5"/>
        <v>0</v>
      </c>
      <c r="N21" s="88">
        <f t="shared" si="5"/>
        <v>0</v>
      </c>
      <c r="O21" s="88">
        <f t="shared" si="5"/>
        <v>0</v>
      </c>
    </row>
    <row r="22" spans="1:15" ht="17.25" customHeight="1">
      <c r="A22" s="52" t="s">
        <v>94</v>
      </c>
      <c r="B22" s="52"/>
      <c r="C22" s="52"/>
      <c r="D22" s="52"/>
      <c r="E22" s="85"/>
      <c r="F22" s="96">
        <f t="shared" ref="F22:O22" si="6">SUM(F17:F19,F21)</f>
        <v>0</v>
      </c>
      <c r="G22" s="96">
        <f t="shared" si="6"/>
        <v>0</v>
      </c>
      <c r="H22" s="96">
        <f t="shared" si="6"/>
        <v>0</v>
      </c>
      <c r="I22" s="96">
        <f t="shared" si="6"/>
        <v>0</v>
      </c>
      <c r="J22" s="96">
        <f t="shared" si="6"/>
        <v>0</v>
      </c>
      <c r="K22" s="96">
        <f t="shared" si="6"/>
        <v>0</v>
      </c>
      <c r="L22" s="96">
        <f t="shared" si="6"/>
        <v>0</v>
      </c>
      <c r="M22" s="96">
        <f t="shared" si="6"/>
        <v>0</v>
      </c>
      <c r="N22" s="96">
        <f t="shared" si="6"/>
        <v>0</v>
      </c>
      <c r="O22" s="96">
        <f t="shared" si="6"/>
        <v>0</v>
      </c>
    </row>
    <row r="23" spans="1:15" ht="17.25" customHeight="1">
      <c r="A23" s="14" t="s">
        <v>95</v>
      </c>
      <c r="B23" s="14"/>
      <c r="C23" s="14"/>
      <c r="D23" s="14"/>
      <c r="E23" s="86"/>
      <c r="F23" s="97">
        <f t="shared" ref="F23:O23" si="7">SUM(F22,F16)</f>
        <v>0</v>
      </c>
      <c r="G23" s="97">
        <f t="shared" si="7"/>
        <v>0</v>
      </c>
      <c r="H23" s="97">
        <f t="shared" si="7"/>
        <v>0</v>
      </c>
      <c r="I23" s="97">
        <f t="shared" si="7"/>
        <v>0</v>
      </c>
      <c r="J23" s="97">
        <f t="shared" si="7"/>
        <v>0</v>
      </c>
      <c r="K23" s="97">
        <f t="shared" si="7"/>
        <v>0</v>
      </c>
      <c r="L23" s="97">
        <f t="shared" si="7"/>
        <v>0</v>
      </c>
      <c r="M23" s="97">
        <f t="shared" si="7"/>
        <v>0</v>
      </c>
      <c r="N23" s="97">
        <f t="shared" si="7"/>
        <v>0</v>
      </c>
      <c r="O23" s="97">
        <f t="shared" si="7"/>
        <v>0</v>
      </c>
    </row>
    <row r="24" spans="1:15" ht="17.25" customHeight="1">
      <c r="A24" s="53"/>
      <c r="B24" s="53"/>
      <c r="C24" s="53"/>
      <c r="D24" s="53"/>
      <c r="E24" s="53"/>
      <c r="F24" s="98"/>
      <c r="G24" s="98"/>
      <c r="H24" s="98"/>
      <c r="I24" s="98"/>
      <c r="J24" s="98"/>
      <c r="K24" s="98"/>
    </row>
  </sheetData>
  <mergeCells count="17">
    <mergeCell ref="D1:K1"/>
    <mergeCell ref="M1:O1"/>
    <mergeCell ref="A2:M2"/>
    <mergeCell ref="N2:O2"/>
    <mergeCell ref="A3:B3"/>
    <mergeCell ref="D3:E3"/>
    <mergeCell ref="A4:B4"/>
    <mergeCell ref="D4:E4"/>
    <mergeCell ref="A16:D16"/>
    <mergeCell ref="B18:C18"/>
    <mergeCell ref="B19:C19"/>
    <mergeCell ref="D20:E20"/>
    <mergeCell ref="B21:C21"/>
    <mergeCell ref="A22:D22"/>
    <mergeCell ref="A23:D23"/>
    <mergeCell ref="A17:A21"/>
    <mergeCell ref="A5:A15"/>
  </mergeCells>
  <phoneticPr fontId="1"/>
  <pageMargins left="0.78740157480314965" right="0.39370078740157483" top="0.78740157480314965" bottom="0.78740157480314965" header="0.31496062992125984" footer="0.31496062992125984"/>
  <pageSetup paperSize="9" scale="93" fitToWidth="1" fitToHeight="1" orientation="landscape" usePrinterDefaults="1" r:id="rId1"/>
</worksheet>
</file>

<file path=xl/worksheets/sheet3.xml><?xml version="1.0" encoding="utf-8"?>
<worksheet xmlns="http://schemas.openxmlformats.org/spreadsheetml/2006/main" xmlns:r="http://schemas.openxmlformats.org/officeDocument/2006/relationships" xmlns:mc="http://schemas.openxmlformats.org/markup-compatibility/2006">
  <dimension ref="A1:Q27"/>
  <sheetViews>
    <sheetView workbookViewId="0">
      <selection activeCell="F3" sqref="F3:G3"/>
    </sheetView>
  </sheetViews>
  <sheetFormatPr defaultRowHeight="17.25" customHeight="1"/>
  <cols>
    <col min="1" max="1" width="3.5703125" style="1" bestFit="1" customWidth="1"/>
    <col min="2" max="2" width="15.5703125" style="1" customWidth="1"/>
    <col min="3" max="3" width="6.7109375" style="1" bestFit="1" customWidth="1"/>
    <col min="4" max="4" width="5.85546875" style="1" bestFit="1" customWidth="1"/>
    <col min="5" max="5" width="9.7109375" style="1" bestFit="1" customWidth="1"/>
    <col min="6" max="6" width="11.5703125" style="1" bestFit="1" customWidth="1"/>
    <col min="7" max="11" width="11.5703125" style="2" bestFit="1" customWidth="1"/>
    <col min="12" max="15" width="11.5703125" style="1" bestFit="1" customWidth="1"/>
    <col min="16" max="16384" width="9.140625" style="1" customWidth="1"/>
  </cols>
  <sheetData>
    <row r="1" spans="1:17" ht="17.25" customHeight="1">
      <c r="A1" s="3" t="s">
        <v>101</v>
      </c>
      <c r="B1" s="107"/>
      <c r="C1" s="107"/>
      <c r="D1" s="114" t="s">
        <v>103</v>
      </c>
      <c r="E1" s="114"/>
      <c r="F1" s="114"/>
      <c r="G1" s="114"/>
      <c r="H1" s="114"/>
      <c r="I1" s="114"/>
      <c r="J1" s="114"/>
      <c r="K1" s="114"/>
      <c r="L1" s="100" t="s">
        <v>23</v>
      </c>
      <c r="M1" s="101">
        <f>総括表!I1</f>
        <v>0</v>
      </c>
      <c r="N1" s="102"/>
      <c r="O1" s="102"/>
    </row>
    <row r="2" spans="1:17" ht="12">
      <c r="A2" s="105" t="s">
        <v>106</v>
      </c>
      <c r="B2" s="105"/>
      <c r="C2" s="105"/>
      <c r="D2" s="105"/>
      <c r="E2" s="105"/>
      <c r="F2" s="105"/>
      <c r="G2" s="105"/>
      <c r="H2" s="105"/>
      <c r="I2" s="105"/>
      <c r="J2" s="105"/>
      <c r="K2" s="105"/>
      <c r="L2" s="105"/>
      <c r="M2" s="105"/>
      <c r="N2" s="105"/>
      <c r="O2" s="105"/>
    </row>
    <row r="3" spans="1:17" ht="17.25" customHeight="1">
      <c r="A3" s="106" t="s">
        <v>112</v>
      </c>
      <c r="B3" s="106"/>
      <c r="C3" s="106"/>
      <c r="D3" s="106"/>
      <c r="E3" s="106"/>
      <c r="F3" s="116" t="s">
        <v>87</v>
      </c>
      <c r="G3" s="116"/>
      <c r="H3" s="117"/>
      <c r="I3" s="117"/>
      <c r="J3" s="117"/>
      <c r="K3" s="117"/>
      <c r="L3" s="118"/>
      <c r="M3" s="118"/>
      <c r="N3" s="103" t="s">
        <v>5</v>
      </c>
      <c r="O3" s="103"/>
      <c r="P3" s="45" t="s">
        <v>111</v>
      </c>
      <c r="Q3" s="46"/>
    </row>
    <row r="4" spans="1:17" ht="17.25" customHeight="1">
      <c r="A4" s="48" t="s">
        <v>2</v>
      </c>
      <c r="B4" s="55"/>
      <c r="C4" s="64">
        <v>10</v>
      </c>
      <c r="D4" s="48" t="s">
        <v>43</v>
      </c>
      <c r="E4" s="55"/>
      <c r="F4" s="25">
        <v>2026</v>
      </c>
      <c r="G4" s="25">
        <v>2027</v>
      </c>
      <c r="H4" s="25">
        <v>2028</v>
      </c>
      <c r="I4" s="25">
        <v>2029</v>
      </c>
      <c r="J4" s="25">
        <v>2030</v>
      </c>
      <c r="K4" s="25">
        <v>2031</v>
      </c>
      <c r="L4" s="25">
        <v>2032</v>
      </c>
      <c r="M4" s="25">
        <v>2033</v>
      </c>
      <c r="N4" s="25">
        <v>2034</v>
      </c>
      <c r="O4" s="25">
        <v>2035</v>
      </c>
    </row>
    <row r="5" spans="1:17" ht="17.25" customHeight="1">
      <c r="A5" s="48" t="s">
        <v>27</v>
      </c>
      <c r="B5" s="55"/>
      <c r="C5" s="65"/>
      <c r="D5" s="73" t="s">
        <v>19</v>
      </c>
      <c r="E5" s="73"/>
      <c r="F5" s="87"/>
      <c r="G5" s="87"/>
      <c r="H5" s="87"/>
      <c r="I5" s="87"/>
      <c r="J5" s="87"/>
      <c r="K5" s="87"/>
      <c r="L5" s="87"/>
      <c r="M5" s="87"/>
      <c r="N5" s="87"/>
      <c r="O5" s="87"/>
    </row>
    <row r="6" spans="1:17" ht="17.25" customHeight="1">
      <c r="A6" s="6" t="s">
        <v>45</v>
      </c>
      <c r="B6" s="108" t="s">
        <v>97</v>
      </c>
      <c r="C6" s="65"/>
      <c r="D6" s="73"/>
      <c r="E6" s="5" t="s">
        <v>0</v>
      </c>
      <c r="F6" s="88">
        <f t="shared" ref="F6:O16" si="0">ROUNDDOWN($C6*$D6*365*$C$4*F$5,-3)/1000</f>
        <v>0</v>
      </c>
      <c r="G6" s="88">
        <f t="shared" si="0"/>
        <v>0</v>
      </c>
      <c r="H6" s="88">
        <f t="shared" si="0"/>
        <v>0</v>
      </c>
      <c r="I6" s="88">
        <f t="shared" si="0"/>
        <v>0</v>
      </c>
      <c r="J6" s="88">
        <f t="shared" si="0"/>
        <v>0</v>
      </c>
      <c r="K6" s="88">
        <f t="shared" si="0"/>
        <v>0</v>
      </c>
      <c r="L6" s="88">
        <f t="shared" si="0"/>
        <v>0</v>
      </c>
      <c r="M6" s="88">
        <f t="shared" si="0"/>
        <v>0</v>
      </c>
      <c r="N6" s="88">
        <f t="shared" si="0"/>
        <v>0</v>
      </c>
      <c r="O6" s="88">
        <f t="shared" si="0"/>
        <v>0</v>
      </c>
    </row>
    <row r="7" spans="1:17" ht="17.25" customHeight="1">
      <c r="A7" s="6"/>
      <c r="B7" s="108" t="s">
        <v>92</v>
      </c>
      <c r="C7" s="65"/>
      <c r="D7" s="73"/>
      <c r="E7" s="5" t="s">
        <v>0</v>
      </c>
      <c r="F7" s="88">
        <f t="shared" si="0"/>
        <v>0</v>
      </c>
      <c r="G7" s="88">
        <f t="shared" si="0"/>
        <v>0</v>
      </c>
      <c r="H7" s="88">
        <f t="shared" si="0"/>
        <v>0</v>
      </c>
      <c r="I7" s="88">
        <f t="shared" si="0"/>
        <v>0</v>
      </c>
      <c r="J7" s="88">
        <f t="shared" si="0"/>
        <v>0</v>
      </c>
      <c r="K7" s="88">
        <f t="shared" si="0"/>
        <v>0</v>
      </c>
      <c r="L7" s="88">
        <f t="shared" si="0"/>
        <v>0</v>
      </c>
      <c r="M7" s="88">
        <f t="shared" si="0"/>
        <v>0</v>
      </c>
      <c r="N7" s="88">
        <f t="shared" si="0"/>
        <v>0</v>
      </c>
      <c r="O7" s="88">
        <f t="shared" si="0"/>
        <v>0</v>
      </c>
    </row>
    <row r="8" spans="1:17" ht="17.25" customHeight="1">
      <c r="A8" s="6"/>
      <c r="B8" s="109" t="s">
        <v>28</v>
      </c>
      <c r="C8" s="66"/>
      <c r="D8" s="56"/>
      <c r="E8" s="5" t="s">
        <v>0</v>
      </c>
      <c r="F8" s="88">
        <f t="shared" si="0"/>
        <v>0</v>
      </c>
      <c r="G8" s="88">
        <f t="shared" si="0"/>
        <v>0</v>
      </c>
      <c r="H8" s="88">
        <f t="shared" si="0"/>
        <v>0</v>
      </c>
      <c r="I8" s="88">
        <f t="shared" si="0"/>
        <v>0</v>
      </c>
      <c r="J8" s="88">
        <f t="shared" si="0"/>
        <v>0</v>
      </c>
      <c r="K8" s="88">
        <f t="shared" si="0"/>
        <v>0</v>
      </c>
      <c r="L8" s="88">
        <f t="shared" si="0"/>
        <v>0</v>
      </c>
      <c r="M8" s="88">
        <f t="shared" si="0"/>
        <v>0</v>
      </c>
      <c r="N8" s="88">
        <f t="shared" si="0"/>
        <v>0</v>
      </c>
      <c r="O8" s="88">
        <f t="shared" si="0"/>
        <v>0</v>
      </c>
    </row>
    <row r="9" spans="1:17" ht="17.25" customHeight="1">
      <c r="A9" s="6"/>
      <c r="B9" s="109" t="s">
        <v>33</v>
      </c>
      <c r="C9" s="66"/>
      <c r="D9" s="56"/>
      <c r="E9" s="5" t="s">
        <v>0</v>
      </c>
      <c r="F9" s="88">
        <f t="shared" si="0"/>
        <v>0</v>
      </c>
      <c r="G9" s="88">
        <f t="shared" si="0"/>
        <v>0</v>
      </c>
      <c r="H9" s="88">
        <f t="shared" si="0"/>
        <v>0</v>
      </c>
      <c r="I9" s="88">
        <f t="shared" si="0"/>
        <v>0</v>
      </c>
      <c r="J9" s="88">
        <f t="shared" si="0"/>
        <v>0</v>
      </c>
      <c r="K9" s="88">
        <f t="shared" si="0"/>
        <v>0</v>
      </c>
      <c r="L9" s="88">
        <f t="shared" si="0"/>
        <v>0</v>
      </c>
      <c r="M9" s="88">
        <f t="shared" si="0"/>
        <v>0</v>
      </c>
      <c r="N9" s="88">
        <f t="shared" si="0"/>
        <v>0</v>
      </c>
      <c r="O9" s="88">
        <f t="shared" si="0"/>
        <v>0</v>
      </c>
    </row>
    <row r="10" spans="1:17" ht="17.25" customHeight="1">
      <c r="A10" s="6"/>
      <c r="B10" s="109" t="s">
        <v>39</v>
      </c>
      <c r="C10" s="66"/>
      <c r="D10" s="56"/>
      <c r="E10" s="5" t="s">
        <v>0</v>
      </c>
      <c r="F10" s="88">
        <f t="shared" si="0"/>
        <v>0</v>
      </c>
      <c r="G10" s="88">
        <f t="shared" si="0"/>
        <v>0</v>
      </c>
      <c r="H10" s="88">
        <f t="shared" si="0"/>
        <v>0</v>
      </c>
      <c r="I10" s="88">
        <f t="shared" si="0"/>
        <v>0</v>
      </c>
      <c r="J10" s="88">
        <f t="shared" si="0"/>
        <v>0</v>
      </c>
      <c r="K10" s="88">
        <f t="shared" si="0"/>
        <v>0</v>
      </c>
      <c r="L10" s="88">
        <f t="shared" si="0"/>
        <v>0</v>
      </c>
      <c r="M10" s="88">
        <f t="shared" si="0"/>
        <v>0</v>
      </c>
      <c r="N10" s="88">
        <f t="shared" si="0"/>
        <v>0</v>
      </c>
      <c r="O10" s="88">
        <f t="shared" si="0"/>
        <v>0</v>
      </c>
    </row>
    <row r="11" spans="1:17" ht="17.25" customHeight="1">
      <c r="A11" s="6"/>
      <c r="B11" s="109" t="s">
        <v>40</v>
      </c>
      <c r="C11" s="66"/>
      <c r="D11" s="56"/>
      <c r="E11" s="5" t="s">
        <v>0</v>
      </c>
      <c r="F11" s="88">
        <f t="shared" si="0"/>
        <v>0</v>
      </c>
      <c r="G11" s="88">
        <f t="shared" si="0"/>
        <v>0</v>
      </c>
      <c r="H11" s="88">
        <f t="shared" si="0"/>
        <v>0</v>
      </c>
      <c r="I11" s="88">
        <f t="shared" si="0"/>
        <v>0</v>
      </c>
      <c r="J11" s="88">
        <f t="shared" si="0"/>
        <v>0</v>
      </c>
      <c r="K11" s="88">
        <f t="shared" si="0"/>
        <v>0</v>
      </c>
      <c r="L11" s="88">
        <f t="shared" si="0"/>
        <v>0</v>
      </c>
      <c r="M11" s="88">
        <f t="shared" si="0"/>
        <v>0</v>
      </c>
      <c r="N11" s="88">
        <f t="shared" si="0"/>
        <v>0</v>
      </c>
      <c r="O11" s="88">
        <f t="shared" si="0"/>
        <v>0</v>
      </c>
    </row>
    <row r="12" spans="1:17" ht="17.25" customHeight="1">
      <c r="A12" s="6"/>
      <c r="B12" s="109" t="s">
        <v>26</v>
      </c>
      <c r="C12" s="66"/>
      <c r="D12" s="56"/>
      <c r="E12" s="5" t="s">
        <v>0</v>
      </c>
      <c r="F12" s="88">
        <f t="shared" si="0"/>
        <v>0</v>
      </c>
      <c r="G12" s="88">
        <f t="shared" si="0"/>
        <v>0</v>
      </c>
      <c r="H12" s="88">
        <f t="shared" si="0"/>
        <v>0</v>
      </c>
      <c r="I12" s="88">
        <f t="shared" si="0"/>
        <v>0</v>
      </c>
      <c r="J12" s="88">
        <f t="shared" si="0"/>
        <v>0</v>
      </c>
      <c r="K12" s="88">
        <f t="shared" si="0"/>
        <v>0</v>
      </c>
      <c r="L12" s="88">
        <f t="shared" si="0"/>
        <v>0</v>
      </c>
      <c r="M12" s="88">
        <f t="shared" si="0"/>
        <v>0</v>
      </c>
      <c r="N12" s="88">
        <f t="shared" si="0"/>
        <v>0</v>
      </c>
      <c r="O12" s="88">
        <f t="shared" si="0"/>
        <v>0</v>
      </c>
    </row>
    <row r="13" spans="1:17" ht="17.25" customHeight="1">
      <c r="A13" s="6"/>
      <c r="B13" s="110" t="s">
        <v>72</v>
      </c>
      <c r="C13" s="57"/>
      <c r="D13" s="74"/>
      <c r="E13" s="5" t="s">
        <v>0</v>
      </c>
      <c r="F13" s="88">
        <f t="shared" si="0"/>
        <v>0</v>
      </c>
      <c r="G13" s="88">
        <f t="shared" si="0"/>
        <v>0</v>
      </c>
      <c r="H13" s="88">
        <f t="shared" si="0"/>
        <v>0</v>
      </c>
      <c r="I13" s="88">
        <f t="shared" si="0"/>
        <v>0</v>
      </c>
      <c r="J13" s="88">
        <f t="shared" si="0"/>
        <v>0</v>
      </c>
      <c r="K13" s="88">
        <f t="shared" si="0"/>
        <v>0</v>
      </c>
      <c r="L13" s="88">
        <f t="shared" si="0"/>
        <v>0</v>
      </c>
      <c r="M13" s="88">
        <f t="shared" si="0"/>
        <v>0</v>
      </c>
      <c r="N13" s="88">
        <f t="shared" si="0"/>
        <v>0</v>
      </c>
      <c r="O13" s="88">
        <f t="shared" si="0"/>
        <v>0</v>
      </c>
    </row>
    <row r="14" spans="1:17" ht="17.25" customHeight="1">
      <c r="A14" s="6"/>
      <c r="B14" s="110" t="s">
        <v>72</v>
      </c>
      <c r="C14" s="57"/>
      <c r="D14" s="74"/>
      <c r="E14" s="5" t="s">
        <v>0</v>
      </c>
      <c r="F14" s="88">
        <f t="shared" si="0"/>
        <v>0</v>
      </c>
      <c r="G14" s="88">
        <f t="shared" si="0"/>
        <v>0</v>
      </c>
      <c r="H14" s="88">
        <f t="shared" si="0"/>
        <v>0</v>
      </c>
      <c r="I14" s="88">
        <f t="shared" si="0"/>
        <v>0</v>
      </c>
      <c r="J14" s="88">
        <f t="shared" si="0"/>
        <v>0</v>
      </c>
      <c r="K14" s="88">
        <f t="shared" si="0"/>
        <v>0</v>
      </c>
      <c r="L14" s="88">
        <f t="shared" si="0"/>
        <v>0</v>
      </c>
      <c r="M14" s="88">
        <f t="shared" si="0"/>
        <v>0</v>
      </c>
      <c r="N14" s="88">
        <f t="shared" si="0"/>
        <v>0</v>
      </c>
      <c r="O14" s="88">
        <f t="shared" si="0"/>
        <v>0</v>
      </c>
    </row>
    <row r="15" spans="1:17" ht="17.25" customHeight="1">
      <c r="A15" s="6"/>
      <c r="B15" s="110" t="s">
        <v>72</v>
      </c>
      <c r="C15" s="57"/>
      <c r="D15" s="74"/>
      <c r="E15" s="5" t="s">
        <v>0</v>
      </c>
      <c r="F15" s="88">
        <f t="shared" si="0"/>
        <v>0</v>
      </c>
      <c r="G15" s="88">
        <f t="shared" si="0"/>
        <v>0</v>
      </c>
      <c r="H15" s="88">
        <f t="shared" si="0"/>
        <v>0</v>
      </c>
      <c r="I15" s="88">
        <f t="shared" si="0"/>
        <v>0</v>
      </c>
      <c r="J15" s="88">
        <f t="shared" si="0"/>
        <v>0</v>
      </c>
      <c r="K15" s="88">
        <f t="shared" si="0"/>
        <v>0</v>
      </c>
      <c r="L15" s="88">
        <f t="shared" si="0"/>
        <v>0</v>
      </c>
      <c r="M15" s="88">
        <f t="shared" si="0"/>
        <v>0</v>
      </c>
      <c r="N15" s="88">
        <f t="shared" si="0"/>
        <v>0</v>
      </c>
      <c r="O15" s="88">
        <f t="shared" si="0"/>
        <v>0</v>
      </c>
    </row>
    <row r="16" spans="1:17" ht="17.25" customHeight="1">
      <c r="A16" s="6"/>
      <c r="B16" s="110" t="s">
        <v>72</v>
      </c>
      <c r="C16" s="57"/>
      <c r="D16" s="74"/>
      <c r="E16" s="5" t="s">
        <v>0</v>
      </c>
      <c r="F16" s="88">
        <f t="shared" si="0"/>
        <v>0</v>
      </c>
      <c r="G16" s="88">
        <f t="shared" si="0"/>
        <v>0</v>
      </c>
      <c r="H16" s="88">
        <f t="shared" si="0"/>
        <v>0</v>
      </c>
      <c r="I16" s="88">
        <f t="shared" si="0"/>
        <v>0</v>
      </c>
      <c r="J16" s="88">
        <f t="shared" si="0"/>
        <v>0</v>
      </c>
      <c r="K16" s="88">
        <f t="shared" si="0"/>
        <v>0</v>
      </c>
      <c r="L16" s="88">
        <f t="shared" si="0"/>
        <v>0</v>
      </c>
      <c r="M16" s="88">
        <f t="shared" si="0"/>
        <v>0</v>
      </c>
      <c r="N16" s="88">
        <f t="shared" si="0"/>
        <v>0</v>
      </c>
      <c r="O16" s="88">
        <f t="shared" si="0"/>
        <v>0</v>
      </c>
    </row>
    <row r="17" spans="1:15" ht="17.25" customHeight="1">
      <c r="A17" s="6"/>
      <c r="B17" s="110" t="s">
        <v>72</v>
      </c>
      <c r="C17" s="57"/>
      <c r="D17" s="74"/>
      <c r="E17" s="80"/>
      <c r="F17" s="89"/>
      <c r="G17" s="89"/>
      <c r="H17" s="89"/>
      <c r="I17" s="89"/>
      <c r="J17" s="89"/>
      <c r="K17" s="89"/>
      <c r="L17" s="89"/>
      <c r="M17" s="89"/>
      <c r="N17" s="89"/>
      <c r="O17" s="89"/>
    </row>
    <row r="18" spans="1:15" ht="17.25" customHeight="1">
      <c r="A18" s="7"/>
      <c r="B18" s="111" t="s">
        <v>72</v>
      </c>
      <c r="C18" s="58"/>
      <c r="D18" s="75"/>
      <c r="E18" s="81"/>
      <c r="F18" s="90"/>
      <c r="G18" s="90"/>
      <c r="H18" s="90"/>
      <c r="I18" s="90"/>
      <c r="J18" s="90"/>
      <c r="K18" s="90"/>
      <c r="L18" s="90"/>
      <c r="M18" s="90"/>
      <c r="N18" s="90"/>
      <c r="O18" s="90"/>
    </row>
    <row r="19" spans="1:15" ht="17.25" customHeight="1">
      <c r="A19" s="10" t="s">
        <v>71</v>
      </c>
      <c r="B19" s="10"/>
      <c r="C19" s="10"/>
      <c r="D19" s="10"/>
      <c r="E19" s="85"/>
      <c r="F19" s="96">
        <f t="shared" ref="F19:O19" si="1">SUM(F6:F18)</f>
        <v>0</v>
      </c>
      <c r="G19" s="96">
        <f t="shared" si="1"/>
        <v>0</v>
      </c>
      <c r="H19" s="96">
        <f t="shared" si="1"/>
        <v>0</v>
      </c>
      <c r="I19" s="96">
        <f t="shared" si="1"/>
        <v>0</v>
      </c>
      <c r="J19" s="96">
        <f t="shared" si="1"/>
        <v>0</v>
      </c>
      <c r="K19" s="96">
        <f t="shared" si="1"/>
        <v>0</v>
      </c>
      <c r="L19" s="96">
        <f t="shared" si="1"/>
        <v>0</v>
      </c>
      <c r="M19" s="96">
        <f t="shared" si="1"/>
        <v>0</v>
      </c>
      <c r="N19" s="96">
        <f t="shared" si="1"/>
        <v>0</v>
      </c>
      <c r="O19" s="96">
        <f t="shared" si="1"/>
        <v>0</v>
      </c>
    </row>
    <row r="20" spans="1:15" ht="17.25" customHeight="1">
      <c r="A20" s="11" t="s">
        <v>68</v>
      </c>
      <c r="B20" s="59"/>
      <c r="C20" s="67"/>
      <c r="D20" s="76"/>
      <c r="E20" s="83" t="s">
        <v>54</v>
      </c>
      <c r="F20" s="92">
        <f t="shared" ref="F20:O23" si="2">ROUNDDOWN($D20*$C$5*F$5*365,-3)/1000</f>
        <v>0</v>
      </c>
      <c r="G20" s="92">
        <f t="shared" si="2"/>
        <v>0</v>
      </c>
      <c r="H20" s="92">
        <f t="shared" si="2"/>
        <v>0</v>
      </c>
      <c r="I20" s="92">
        <f t="shared" si="2"/>
        <v>0</v>
      </c>
      <c r="J20" s="92">
        <f t="shared" si="2"/>
        <v>0</v>
      </c>
      <c r="K20" s="92">
        <f t="shared" si="2"/>
        <v>0</v>
      </c>
      <c r="L20" s="92">
        <f t="shared" si="2"/>
        <v>0</v>
      </c>
      <c r="M20" s="92">
        <f t="shared" si="2"/>
        <v>0</v>
      </c>
      <c r="N20" s="92">
        <f t="shared" si="2"/>
        <v>0</v>
      </c>
      <c r="O20" s="92">
        <f t="shared" si="2"/>
        <v>0</v>
      </c>
    </row>
    <row r="21" spans="1:15" ht="17.25" customHeight="1">
      <c r="A21" s="12"/>
      <c r="B21" s="60"/>
      <c r="C21" s="68"/>
      <c r="D21" s="77"/>
      <c r="E21" s="56" t="s">
        <v>54</v>
      </c>
      <c r="F21" s="88">
        <f t="shared" si="2"/>
        <v>0</v>
      </c>
      <c r="G21" s="88">
        <f t="shared" si="2"/>
        <v>0</v>
      </c>
      <c r="H21" s="88">
        <f t="shared" si="2"/>
        <v>0</v>
      </c>
      <c r="I21" s="88">
        <f t="shared" si="2"/>
        <v>0</v>
      </c>
      <c r="J21" s="88">
        <f t="shared" si="2"/>
        <v>0</v>
      </c>
      <c r="K21" s="88">
        <f t="shared" si="2"/>
        <v>0</v>
      </c>
      <c r="L21" s="88">
        <f t="shared" si="2"/>
        <v>0</v>
      </c>
      <c r="M21" s="88">
        <f t="shared" si="2"/>
        <v>0</v>
      </c>
      <c r="N21" s="88">
        <f t="shared" si="2"/>
        <v>0</v>
      </c>
      <c r="O21" s="88">
        <f t="shared" si="2"/>
        <v>0</v>
      </c>
    </row>
    <row r="22" spans="1:15" ht="17.25" customHeight="1">
      <c r="A22" s="12"/>
      <c r="B22" s="60"/>
      <c r="C22" s="68"/>
      <c r="D22" s="77"/>
      <c r="E22" s="56" t="s">
        <v>54</v>
      </c>
      <c r="F22" s="88">
        <f t="shared" si="2"/>
        <v>0</v>
      </c>
      <c r="G22" s="88">
        <f t="shared" si="2"/>
        <v>0</v>
      </c>
      <c r="H22" s="88">
        <f t="shared" si="2"/>
        <v>0</v>
      </c>
      <c r="I22" s="88">
        <f t="shared" si="2"/>
        <v>0</v>
      </c>
      <c r="J22" s="88">
        <f t="shared" si="2"/>
        <v>0</v>
      </c>
      <c r="K22" s="88">
        <f t="shared" si="2"/>
        <v>0</v>
      </c>
      <c r="L22" s="88">
        <f t="shared" si="2"/>
        <v>0</v>
      </c>
      <c r="M22" s="88">
        <f t="shared" si="2"/>
        <v>0</v>
      </c>
      <c r="N22" s="88">
        <f t="shared" si="2"/>
        <v>0</v>
      </c>
      <c r="O22" s="88">
        <f t="shared" si="2"/>
        <v>0</v>
      </c>
    </row>
    <row r="23" spans="1:15" ht="17.25" customHeight="1">
      <c r="A23" s="12"/>
      <c r="B23" s="60"/>
      <c r="C23" s="68"/>
      <c r="D23" s="77"/>
      <c r="E23" s="56" t="s">
        <v>54</v>
      </c>
      <c r="F23" s="88">
        <f t="shared" si="2"/>
        <v>0</v>
      </c>
      <c r="G23" s="88">
        <f t="shared" si="2"/>
        <v>0</v>
      </c>
      <c r="H23" s="88">
        <f t="shared" si="2"/>
        <v>0</v>
      </c>
      <c r="I23" s="88">
        <f t="shared" si="2"/>
        <v>0</v>
      </c>
      <c r="J23" s="88">
        <f t="shared" si="2"/>
        <v>0</v>
      </c>
      <c r="K23" s="88">
        <f t="shared" si="2"/>
        <v>0</v>
      </c>
      <c r="L23" s="88">
        <f t="shared" si="2"/>
        <v>0</v>
      </c>
      <c r="M23" s="88">
        <f t="shared" si="2"/>
        <v>0</v>
      </c>
      <c r="N23" s="88">
        <f t="shared" si="2"/>
        <v>0</v>
      </c>
      <c r="O23" s="88">
        <f t="shared" si="2"/>
        <v>0</v>
      </c>
    </row>
    <row r="24" spans="1:15" ht="17.25" customHeight="1">
      <c r="A24" s="13"/>
      <c r="B24" s="112"/>
      <c r="C24" s="113"/>
      <c r="D24" s="115"/>
      <c r="E24" s="75"/>
      <c r="F24" s="90"/>
      <c r="G24" s="90"/>
      <c r="H24" s="90"/>
      <c r="I24" s="90"/>
      <c r="J24" s="90"/>
      <c r="K24" s="90"/>
      <c r="L24" s="90"/>
      <c r="M24" s="90"/>
      <c r="N24" s="90"/>
      <c r="O24" s="90"/>
    </row>
    <row r="25" spans="1:15" ht="17.25" customHeight="1">
      <c r="A25" s="52" t="s">
        <v>12</v>
      </c>
      <c r="B25" s="52"/>
      <c r="C25" s="52"/>
      <c r="D25" s="52"/>
      <c r="E25" s="85"/>
      <c r="F25" s="96">
        <f t="shared" ref="F25:O25" si="3">SUM(F20:F24)</f>
        <v>0</v>
      </c>
      <c r="G25" s="96">
        <f t="shared" si="3"/>
        <v>0</v>
      </c>
      <c r="H25" s="96">
        <f t="shared" si="3"/>
        <v>0</v>
      </c>
      <c r="I25" s="96">
        <f t="shared" si="3"/>
        <v>0</v>
      </c>
      <c r="J25" s="96">
        <f t="shared" si="3"/>
        <v>0</v>
      </c>
      <c r="K25" s="96">
        <f t="shared" si="3"/>
        <v>0</v>
      </c>
      <c r="L25" s="96">
        <f t="shared" si="3"/>
        <v>0</v>
      </c>
      <c r="M25" s="96">
        <f t="shared" si="3"/>
        <v>0</v>
      </c>
      <c r="N25" s="96">
        <f t="shared" si="3"/>
        <v>0</v>
      </c>
      <c r="O25" s="96">
        <f t="shared" si="3"/>
        <v>0</v>
      </c>
    </row>
    <row r="26" spans="1:15" ht="17.25" customHeight="1">
      <c r="A26" s="14" t="s">
        <v>17</v>
      </c>
      <c r="B26" s="14"/>
      <c r="C26" s="14"/>
      <c r="D26" s="14"/>
      <c r="E26" s="86"/>
      <c r="F26" s="97">
        <f t="shared" ref="F26:O26" si="4">SUM(F25,F19)</f>
        <v>0</v>
      </c>
      <c r="G26" s="97">
        <f t="shared" si="4"/>
        <v>0</v>
      </c>
      <c r="H26" s="97">
        <f t="shared" si="4"/>
        <v>0</v>
      </c>
      <c r="I26" s="97">
        <f t="shared" si="4"/>
        <v>0</v>
      </c>
      <c r="J26" s="97">
        <f t="shared" si="4"/>
        <v>0</v>
      </c>
      <c r="K26" s="97">
        <f t="shared" si="4"/>
        <v>0</v>
      </c>
      <c r="L26" s="97">
        <f t="shared" si="4"/>
        <v>0</v>
      </c>
      <c r="M26" s="97">
        <f t="shared" si="4"/>
        <v>0</v>
      </c>
      <c r="N26" s="97">
        <f t="shared" si="4"/>
        <v>0</v>
      </c>
      <c r="O26" s="97">
        <f t="shared" si="4"/>
        <v>0</v>
      </c>
    </row>
    <row r="27" spans="1:15" ht="17.25" customHeight="1">
      <c r="A27" s="53"/>
      <c r="B27" s="53"/>
      <c r="C27" s="53"/>
      <c r="D27" s="53"/>
      <c r="E27" s="53"/>
      <c r="F27" s="98"/>
      <c r="G27" s="98"/>
      <c r="H27" s="98"/>
      <c r="I27" s="98"/>
      <c r="J27" s="98"/>
      <c r="K27" s="98"/>
    </row>
  </sheetData>
  <mergeCells count="20">
    <mergeCell ref="D1:K1"/>
    <mergeCell ref="M1:O1"/>
    <mergeCell ref="A2:O2"/>
    <mergeCell ref="A3:E3"/>
    <mergeCell ref="F3:G3"/>
    <mergeCell ref="H3:K3"/>
    <mergeCell ref="N3:O3"/>
    <mergeCell ref="A4:B4"/>
    <mergeCell ref="D4:E4"/>
    <mergeCell ref="A5:B5"/>
    <mergeCell ref="D5:E5"/>
    <mergeCell ref="A19:D19"/>
    <mergeCell ref="B20:C20"/>
    <mergeCell ref="B22:C22"/>
    <mergeCell ref="B23:C23"/>
    <mergeCell ref="B24:C24"/>
    <mergeCell ref="A25:D25"/>
    <mergeCell ref="A26:D26"/>
    <mergeCell ref="A20:A24"/>
    <mergeCell ref="A6:A18"/>
  </mergeCells>
  <phoneticPr fontId="1"/>
  <pageMargins left="0.78740157480314965" right="0.39370078740157483" top="0.78740157480314965" bottom="0.78740157480314965" header="0.31496062992125984" footer="0.31496062992125984"/>
  <pageSetup paperSize="9" scale="95" fitToWidth="1" fitToHeight="1" orientation="landscape" usePrinterDefaults="1" r:id="rId1"/>
</worksheet>
</file>

<file path=xl/worksheets/sheet4.xml><?xml version="1.0" encoding="utf-8"?>
<worksheet xmlns="http://schemas.openxmlformats.org/spreadsheetml/2006/main" xmlns:r="http://schemas.openxmlformats.org/officeDocument/2006/relationships" xmlns:mc="http://schemas.openxmlformats.org/markup-compatibility/2006">
  <dimension ref="A1:I44"/>
  <sheetViews>
    <sheetView workbookViewId="0">
      <selection activeCell="I4" sqref="I4"/>
    </sheetView>
  </sheetViews>
  <sheetFormatPr defaultRowHeight="11.25"/>
  <cols>
    <col min="1" max="1" width="9.7109375" style="119" customWidth="1"/>
    <col min="2" max="7" width="12.28515625" style="119" customWidth="1"/>
    <col min="8" max="8" width="15.7109375" style="119" customWidth="1"/>
    <col min="9" max="16384" width="9.140625" style="119" customWidth="1"/>
  </cols>
  <sheetData>
    <row r="1" spans="1:9" ht="17.25">
      <c r="A1" s="3" t="s">
        <v>101</v>
      </c>
      <c r="B1" s="140"/>
      <c r="C1" s="152" t="s">
        <v>104</v>
      </c>
      <c r="D1" s="140"/>
      <c r="E1" s="140"/>
      <c r="F1" s="176"/>
      <c r="G1" s="183"/>
      <c r="H1" s="191"/>
    </row>
    <row r="2" spans="1:9" ht="9" customHeight="1">
      <c r="A2" s="120"/>
      <c r="H2" s="192"/>
    </row>
    <row r="3" spans="1:9" ht="13.5" customHeight="1">
      <c r="A3" s="121" t="s">
        <v>4</v>
      </c>
      <c r="B3" s="121"/>
      <c r="C3" s="153"/>
      <c r="D3" s="153"/>
      <c r="E3" s="172"/>
      <c r="F3" s="121" t="s">
        <v>23</v>
      </c>
      <c r="G3" s="184">
        <f>総括表!I1</f>
        <v>0</v>
      </c>
      <c r="H3" s="184"/>
    </row>
    <row r="4" spans="1:9" ht="14.25" customHeight="1">
      <c r="H4" s="193" t="s">
        <v>5</v>
      </c>
      <c r="I4" s="202" t="s">
        <v>111</v>
      </c>
    </row>
    <row r="5" spans="1:9" ht="14.25" customHeight="1">
      <c r="A5" s="122" t="s">
        <v>42</v>
      </c>
      <c r="B5" s="141" t="s">
        <v>44</v>
      </c>
      <c r="C5" s="154" t="s">
        <v>46</v>
      </c>
      <c r="D5" s="154" t="s">
        <v>47</v>
      </c>
      <c r="E5" s="154" t="s">
        <v>48</v>
      </c>
      <c r="F5" s="154" t="s">
        <v>51</v>
      </c>
      <c r="G5" s="154" t="s">
        <v>53</v>
      </c>
      <c r="H5" s="194" t="s">
        <v>55</v>
      </c>
    </row>
    <row r="6" spans="1:9" ht="14.25" customHeight="1">
      <c r="A6" s="123"/>
      <c r="B6" s="142" t="s">
        <v>30</v>
      </c>
      <c r="C6" s="155"/>
      <c r="D6" s="155"/>
      <c r="E6" s="155"/>
      <c r="F6" s="155"/>
      <c r="G6" s="155"/>
      <c r="H6" s="195"/>
    </row>
    <row r="7" spans="1:9" ht="14.25" customHeight="1">
      <c r="A7" s="123"/>
      <c r="B7" s="142" t="s">
        <v>52</v>
      </c>
      <c r="C7" s="156" t="s">
        <v>24</v>
      </c>
      <c r="D7" s="167" t="s">
        <v>56</v>
      </c>
      <c r="E7" s="167" t="s">
        <v>9</v>
      </c>
      <c r="F7" s="177" t="s">
        <v>57</v>
      </c>
      <c r="G7" s="155" t="s">
        <v>60</v>
      </c>
      <c r="H7" s="196"/>
    </row>
    <row r="8" spans="1:9" ht="17.100000000000001" customHeight="1">
      <c r="A8" s="124" t="s">
        <v>25</v>
      </c>
      <c r="B8" s="143"/>
      <c r="C8" s="157"/>
      <c r="D8" s="157"/>
      <c r="E8" s="157"/>
      <c r="F8" s="178">
        <f>(C8+D8)*12+E8</f>
        <v>0</v>
      </c>
      <c r="G8" s="185">
        <f>+F8*B8</f>
        <v>0</v>
      </c>
      <c r="H8" s="197"/>
    </row>
    <row r="9" spans="1:9" ht="17.100000000000001" customHeight="1">
      <c r="A9" s="125"/>
      <c r="B9" s="144"/>
      <c r="C9" s="158"/>
      <c r="D9" s="158"/>
      <c r="E9" s="158"/>
      <c r="F9" s="179">
        <f>(C9+D9)*12+E9</f>
        <v>0</v>
      </c>
      <c r="G9" s="186">
        <f>+F9*B9</f>
        <v>0</v>
      </c>
      <c r="H9" s="198"/>
    </row>
    <row r="10" spans="1:9" ht="17.100000000000001" customHeight="1">
      <c r="A10" s="126"/>
      <c r="B10" s="145">
        <f>SUM(B8:B9)</f>
        <v>0</v>
      </c>
      <c r="C10" s="159"/>
      <c r="D10" s="159"/>
      <c r="E10" s="159"/>
      <c r="F10" s="159"/>
      <c r="G10" s="187">
        <f>SUM(G8:G9)</f>
        <v>0</v>
      </c>
      <c r="H10" s="199"/>
    </row>
    <row r="11" spans="1:9" ht="17.100000000000001" customHeight="1">
      <c r="A11" s="124" t="s">
        <v>36</v>
      </c>
      <c r="B11" s="143"/>
      <c r="C11" s="157"/>
      <c r="D11" s="157"/>
      <c r="E11" s="157"/>
      <c r="F11" s="178">
        <f>(C11+D11)*12+E11</f>
        <v>0</v>
      </c>
      <c r="G11" s="185">
        <f>+F11*B11</f>
        <v>0</v>
      </c>
      <c r="H11" s="197"/>
    </row>
    <row r="12" spans="1:9" ht="17.100000000000001" customHeight="1">
      <c r="A12" s="125"/>
      <c r="B12" s="144"/>
      <c r="C12" s="158"/>
      <c r="D12" s="158"/>
      <c r="E12" s="158"/>
      <c r="F12" s="179">
        <f>(C12+D12)*12+E12</f>
        <v>0</v>
      </c>
      <c r="G12" s="186">
        <f>+F12*B12</f>
        <v>0</v>
      </c>
      <c r="H12" s="198"/>
    </row>
    <row r="13" spans="1:9" ht="17.100000000000001" customHeight="1">
      <c r="A13" s="126"/>
      <c r="B13" s="145">
        <f>SUM(B11:B12)</f>
        <v>0</v>
      </c>
      <c r="C13" s="159"/>
      <c r="D13" s="159"/>
      <c r="E13" s="159"/>
      <c r="F13" s="159"/>
      <c r="G13" s="187">
        <f>SUM(G11:G12)</f>
        <v>0</v>
      </c>
      <c r="H13" s="199"/>
    </row>
    <row r="14" spans="1:9" ht="17.100000000000001" customHeight="1">
      <c r="A14" s="124" t="s">
        <v>13</v>
      </c>
      <c r="B14" s="143"/>
      <c r="C14" s="157"/>
      <c r="D14" s="157"/>
      <c r="E14" s="157"/>
      <c r="F14" s="178">
        <f>(C14+D14)*12+E14</f>
        <v>0</v>
      </c>
      <c r="G14" s="185">
        <f>+F14*B14</f>
        <v>0</v>
      </c>
      <c r="H14" s="197"/>
    </row>
    <row r="15" spans="1:9" ht="17.100000000000001" customHeight="1">
      <c r="A15" s="125"/>
      <c r="B15" s="144"/>
      <c r="C15" s="158"/>
      <c r="D15" s="158"/>
      <c r="E15" s="158"/>
      <c r="F15" s="179">
        <f>(C15+D15)*12+E15</f>
        <v>0</v>
      </c>
      <c r="G15" s="186">
        <f>+F15*B15</f>
        <v>0</v>
      </c>
      <c r="H15" s="198"/>
    </row>
    <row r="16" spans="1:9" ht="17.100000000000001" customHeight="1">
      <c r="A16" s="126"/>
      <c r="B16" s="145">
        <f>SUM(B14:B15)</f>
        <v>0</v>
      </c>
      <c r="C16" s="159"/>
      <c r="D16" s="159"/>
      <c r="E16" s="159"/>
      <c r="F16" s="159"/>
      <c r="G16" s="187">
        <f>SUM(G14:G15)</f>
        <v>0</v>
      </c>
      <c r="H16" s="199"/>
    </row>
    <row r="17" spans="1:8" ht="17.100000000000001" customHeight="1">
      <c r="A17" s="124" t="s">
        <v>61</v>
      </c>
      <c r="B17" s="143"/>
      <c r="C17" s="157"/>
      <c r="D17" s="157"/>
      <c r="E17" s="157"/>
      <c r="F17" s="178">
        <f>(C17+D17)*12+E17</f>
        <v>0</v>
      </c>
      <c r="G17" s="185">
        <f>+F17*B17</f>
        <v>0</v>
      </c>
      <c r="H17" s="197"/>
    </row>
    <row r="18" spans="1:8" ht="17.100000000000001" customHeight="1">
      <c r="A18" s="125"/>
      <c r="B18" s="144"/>
      <c r="C18" s="158"/>
      <c r="D18" s="158"/>
      <c r="E18" s="158"/>
      <c r="F18" s="179">
        <f>(C18+D18)*12+E18</f>
        <v>0</v>
      </c>
      <c r="G18" s="186">
        <f>+F18*B18</f>
        <v>0</v>
      </c>
      <c r="H18" s="198"/>
    </row>
    <row r="19" spans="1:8" ht="17.100000000000001" customHeight="1">
      <c r="A19" s="126"/>
      <c r="B19" s="145">
        <f>SUM(B17:B18)</f>
        <v>0</v>
      </c>
      <c r="C19" s="159"/>
      <c r="D19" s="159"/>
      <c r="E19" s="159"/>
      <c r="F19" s="159"/>
      <c r="G19" s="187">
        <f>SUM(G17:G18)</f>
        <v>0</v>
      </c>
      <c r="H19" s="199"/>
    </row>
    <row r="20" spans="1:8" ht="17.100000000000001" customHeight="1">
      <c r="A20" s="124" t="s">
        <v>35</v>
      </c>
      <c r="B20" s="143"/>
      <c r="C20" s="157"/>
      <c r="D20" s="157"/>
      <c r="E20" s="157"/>
      <c r="F20" s="178">
        <f>(C20+D20)*12+E20</f>
        <v>0</v>
      </c>
      <c r="G20" s="185">
        <f>+F20*B20</f>
        <v>0</v>
      </c>
      <c r="H20" s="197"/>
    </row>
    <row r="21" spans="1:8" ht="17.100000000000001" customHeight="1">
      <c r="A21" s="125"/>
      <c r="B21" s="144"/>
      <c r="C21" s="158"/>
      <c r="D21" s="158"/>
      <c r="E21" s="158"/>
      <c r="F21" s="179">
        <f>(C21+D21)*12+E21</f>
        <v>0</v>
      </c>
      <c r="G21" s="186">
        <f>+F21*B21</f>
        <v>0</v>
      </c>
      <c r="H21" s="198"/>
    </row>
    <row r="22" spans="1:8" ht="17.100000000000001" customHeight="1">
      <c r="A22" s="126"/>
      <c r="B22" s="145">
        <f>SUM(B20:B21)</f>
        <v>0</v>
      </c>
      <c r="C22" s="159"/>
      <c r="D22" s="159"/>
      <c r="E22" s="159"/>
      <c r="F22" s="159"/>
      <c r="G22" s="187">
        <f>SUM(G20:G21)</f>
        <v>0</v>
      </c>
      <c r="H22" s="199"/>
    </row>
    <row r="23" spans="1:8" ht="17.100000000000001" customHeight="1">
      <c r="A23" s="124" t="s">
        <v>77</v>
      </c>
      <c r="B23" s="143"/>
      <c r="C23" s="157"/>
      <c r="D23" s="157"/>
      <c r="E23" s="157"/>
      <c r="F23" s="178">
        <f>(C23+D23)*12+E23</f>
        <v>0</v>
      </c>
      <c r="G23" s="185">
        <f>+F23*B23</f>
        <v>0</v>
      </c>
      <c r="H23" s="197"/>
    </row>
    <row r="24" spans="1:8" ht="17.100000000000001" customHeight="1">
      <c r="A24" s="125"/>
      <c r="B24" s="144"/>
      <c r="C24" s="158"/>
      <c r="D24" s="158"/>
      <c r="E24" s="158"/>
      <c r="F24" s="179">
        <f>(C24+D24)*12+E24</f>
        <v>0</v>
      </c>
      <c r="G24" s="186">
        <f>+F24*B24</f>
        <v>0</v>
      </c>
      <c r="H24" s="198"/>
    </row>
    <row r="25" spans="1:8" ht="17.100000000000001" customHeight="1">
      <c r="A25" s="126"/>
      <c r="B25" s="145">
        <f>SUM(B23:B24)</f>
        <v>0</v>
      </c>
      <c r="C25" s="159"/>
      <c r="D25" s="159"/>
      <c r="E25" s="159"/>
      <c r="F25" s="159"/>
      <c r="G25" s="187">
        <f>SUM(G23:G24)</f>
        <v>0</v>
      </c>
      <c r="H25" s="199"/>
    </row>
    <row r="26" spans="1:8" ht="17.100000000000001" customHeight="1">
      <c r="A26" s="124" t="s">
        <v>88</v>
      </c>
      <c r="B26" s="143"/>
      <c r="C26" s="157"/>
      <c r="D26" s="157"/>
      <c r="E26" s="157"/>
      <c r="F26" s="178">
        <f>(C26+D26)*12+E26</f>
        <v>0</v>
      </c>
      <c r="G26" s="185">
        <f>+F26*B26</f>
        <v>0</v>
      </c>
      <c r="H26" s="197"/>
    </row>
    <row r="27" spans="1:8" ht="17.100000000000001" customHeight="1">
      <c r="A27" s="125"/>
      <c r="B27" s="144"/>
      <c r="C27" s="158"/>
      <c r="D27" s="158"/>
      <c r="E27" s="158"/>
      <c r="F27" s="179">
        <f>(C27+D27)*12+E27</f>
        <v>0</v>
      </c>
      <c r="G27" s="186">
        <f>+F27*B27</f>
        <v>0</v>
      </c>
      <c r="H27" s="198"/>
    </row>
    <row r="28" spans="1:8" ht="17.100000000000001" customHeight="1">
      <c r="A28" s="126"/>
      <c r="B28" s="145">
        <f>SUM(B26:B27)</f>
        <v>0</v>
      </c>
      <c r="C28" s="159"/>
      <c r="D28" s="159"/>
      <c r="E28" s="159"/>
      <c r="F28" s="159"/>
      <c r="G28" s="187">
        <f>SUM(G26:G27)</f>
        <v>0</v>
      </c>
      <c r="H28" s="199"/>
    </row>
    <row r="29" spans="1:8" ht="17.100000000000001" customHeight="1">
      <c r="A29" s="124" t="s">
        <v>62</v>
      </c>
      <c r="B29" s="143"/>
      <c r="C29" s="157"/>
      <c r="D29" s="157"/>
      <c r="E29" s="157"/>
      <c r="F29" s="178">
        <f>(C29+D29)*12+E29</f>
        <v>0</v>
      </c>
      <c r="G29" s="185">
        <f>+F29*B29</f>
        <v>0</v>
      </c>
      <c r="H29" s="197"/>
    </row>
    <row r="30" spans="1:8" ht="17.100000000000001" customHeight="1">
      <c r="A30" s="125"/>
      <c r="B30" s="144"/>
      <c r="C30" s="158"/>
      <c r="D30" s="158"/>
      <c r="E30" s="158"/>
      <c r="F30" s="179">
        <f>(C30+D30)*12+E30</f>
        <v>0</v>
      </c>
      <c r="G30" s="186">
        <f>+F30*B30</f>
        <v>0</v>
      </c>
      <c r="H30" s="198"/>
    </row>
    <row r="31" spans="1:8" ht="17.100000000000001" customHeight="1">
      <c r="A31" s="126"/>
      <c r="B31" s="145">
        <f>SUM(B29:B30)</f>
        <v>0</v>
      </c>
      <c r="C31" s="159"/>
      <c r="D31" s="159"/>
      <c r="E31" s="159"/>
      <c r="F31" s="159"/>
      <c r="G31" s="187">
        <f>SUM(G29:G30)</f>
        <v>0</v>
      </c>
      <c r="H31" s="199"/>
    </row>
    <row r="32" spans="1:8" ht="17.100000000000001" customHeight="1">
      <c r="A32" s="127"/>
      <c r="B32" s="143"/>
      <c r="C32" s="157"/>
      <c r="D32" s="157"/>
      <c r="E32" s="157"/>
      <c r="F32" s="178">
        <f>(C32+D32)*12+E32</f>
        <v>0</v>
      </c>
      <c r="G32" s="178">
        <f>+F32*B32</f>
        <v>0</v>
      </c>
      <c r="H32" s="197"/>
    </row>
    <row r="33" spans="1:8" ht="17.100000000000001" customHeight="1">
      <c r="A33" s="128"/>
      <c r="B33" s="144"/>
      <c r="C33" s="158"/>
      <c r="D33" s="158"/>
      <c r="E33" s="158"/>
      <c r="F33" s="179">
        <f>(C33+D33)*12+E33</f>
        <v>0</v>
      </c>
      <c r="G33" s="179">
        <f>+F33*B33</f>
        <v>0</v>
      </c>
      <c r="H33" s="198"/>
    </row>
    <row r="34" spans="1:8" ht="17.100000000000001" customHeight="1">
      <c r="A34" s="129"/>
      <c r="B34" s="145">
        <f>SUM(B32:B33)</f>
        <v>0</v>
      </c>
      <c r="C34" s="159"/>
      <c r="D34" s="159"/>
      <c r="E34" s="159"/>
      <c r="F34" s="159"/>
      <c r="G34" s="188">
        <f>SUM(G32:G33)</f>
        <v>0</v>
      </c>
      <c r="H34" s="199"/>
    </row>
    <row r="35" spans="1:8" ht="17.100000000000001" customHeight="1">
      <c r="A35" s="130" t="s">
        <v>15</v>
      </c>
      <c r="B35" s="146"/>
      <c r="C35" s="160"/>
      <c r="D35" s="168"/>
      <c r="E35" s="173"/>
      <c r="F35" s="173"/>
      <c r="G35" s="189">
        <f>SUM(G34,G31,G28,G25,G22,G19,G16,G13,G10)</f>
        <v>0</v>
      </c>
      <c r="H35" s="200"/>
    </row>
    <row r="36" spans="1:8" ht="9.75" customHeight="1">
      <c r="A36" s="131"/>
      <c r="B36" s="131"/>
      <c r="C36" s="161"/>
      <c r="D36" s="161"/>
      <c r="E36" s="174"/>
      <c r="F36" s="180"/>
      <c r="G36" s="180"/>
      <c r="H36" s="180"/>
    </row>
    <row r="37" spans="1:8" ht="17.100000000000001" customHeight="1">
      <c r="A37" s="132"/>
      <c r="B37" s="147"/>
      <c r="C37" s="162" t="s">
        <v>32</v>
      </c>
      <c r="D37" s="162" t="s">
        <v>63</v>
      </c>
      <c r="E37" s="162" t="s">
        <v>64</v>
      </c>
      <c r="F37" s="181"/>
      <c r="G37" s="190"/>
      <c r="H37" s="190"/>
    </row>
    <row r="38" spans="1:8">
      <c r="A38" s="133"/>
      <c r="B38" s="148"/>
      <c r="C38" s="163" t="s">
        <v>49</v>
      </c>
      <c r="D38" s="163" t="s">
        <v>34</v>
      </c>
      <c r="E38" s="163" t="s">
        <v>66</v>
      </c>
      <c r="F38" s="181"/>
      <c r="G38" s="190"/>
      <c r="H38" s="190"/>
    </row>
    <row r="39" spans="1:8" ht="17.100000000000001" customHeight="1">
      <c r="A39" s="134" t="s">
        <v>22</v>
      </c>
      <c r="B39" s="149"/>
      <c r="C39" s="164">
        <f>SUM(G8,G11,G14,G17,G20,G23,G26,G29,G32)</f>
        <v>0</v>
      </c>
      <c r="D39" s="169"/>
      <c r="E39" s="164">
        <f>SUM(C39:D39)</f>
        <v>0</v>
      </c>
      <c r="F39" s="181"/>
      <c r="G39" s="190"/>
      <c r="H39" s="190"/>
    </row>
    <row r="40" spans="1:8" ht="17.100000000000001" customHeight="1">
      <c r="A40" s="135" t="s">
        <v>67</v>
      </c>
      <c r="B40" s="150"/>
      <c r="C40" s="164">
        <f>SUM(G9,G12,G15,G18,G21,G24,G27,G30,G33)</f>
        <v>0</v>
      </c>
      <c r="D40" s="170"/>
      <c r="E40" s="164">
        <f>SUM(C40:D40)</f>
        <v>0</v>
      </c>
      <c r="F40" s="181"/>
      <c r="G40" s="190"/>
      <c r="H40" s="190"/>
    </row>
    <row r="41" spans="1:8" ht="17.100000000000001" customHeight="1">
      <c r="A41" s="136" t="s">
        <v>15</v>
      </c>
      <c r="B41" s="151"/>
      <c r="C41" s="165">
        <f>SUM(C39:C40)</f>
        <v>0</v>
      </c>
      <c r="D41" s="165">
        <f>SUM(D39:D40)</f>
        <v>0</v>
      </c>
      <c r="E41" s="165">
        <f>SUM(E39:E40)</f>
        <v>0</v>
      </c>
      <c r="F41" s="181"/>
      <c r="G41" s="190"/>
      <c r="H41" s="190"/>
    </row>
    <row r="42" spans="1:8" ht="9.75" customHeight="1">
      <c r="A42" s="137"/>
      <c r="B42" s="137"/>
      <c r="C42" s="161"/>
      <c r="D42" s="161"/>
      <c r="E42" s="161"/>
      <c r="F42" s="182"/>
      <c r="G42" s="182"/>
      <c r="H42" s="182"/>
    </row>
    <row r="43" spans="1:8" ht="19.5" customHeight="1">
      <c r="A43" s="138" t="s">
        <v>3</v>
      </c>
      <c r="B43" s="131"/>
      <c r="C43" s="166"/>
      <c r="D43" s="171"/>
      <c r="E43" s="175"/>
      <c r="F43" s="175"/>
      <c r="G43" s="175"/>
      <c r="H43" s="201"/>
    </row>
    <row r="44" spans="1:8" ht="17.100000000000001" customHeight="1">
      <c r="A44" s="139" t="s">
        <v>82</v>
      </c>
    </row>
    <row r="45" spans="1:8" ht="9" customHeight="1"/>
  </sheetData>
  <mergeCells count="27">
    <mergeCell ref="A3:B3"/>
    <mergeCell ref="C3:D3"/>
    <mergeCell ref="G3:H3"/>
    <mergeCell ref="A35:B35"/>
    <mergeCell ref="A37:B37"/>
    <mergeCell ref="A39:B39"/>
    <mergeCell ref="A40:B40"/>
    <mergeCell ref="A41:B41"/>
    <mergeCell ref="A42:B42"/>
    <mergeCell ref="A43:C43"/>
    <mergeCell ref="D43:H43"/>
    <mergeCell ref="A5:A7"/>
    <mergeCell ref="C5:C6"/>
    <mergeCell ref="D5:D6"/>
    <mergeCell ref="E5:E6"/>
    <mergeCell ref="F5:F6"/>
    <mergeCell ref="G5:G6"/>
    <mergeCell ref="H5:H7"/>
    <mergeCell ref="A8:A10"/>
    <mergeCell ref="A11:A13"/>
    <mergeCell ref="A14:A16"/>
    <mergeCell ref="A17:A19"/>
    <mergeCell ref="A20:A22"/>
    <mergeCell ref="A23:A25"/>
    <mergeCell ref="A26:A28"/>
    <mergeCell ref="A29:A31"/>
    <mergeCell ref="A32:A34"/>
  </mergeCells>
  <phoneticPr fontId="1"/>
  <pageMargins left="0.78740157480314965" right="0.19685039370078741" top="0.59055118110236227" bottom="0.59055118110236227" header="0.31496062992125984" footer="0.31496062992125984"/>
  <pageSetup paperSize="9" fitToWidth="1" fitToHeight="1" orientation="portrait" usePrinterDefaults="1" r:id="rId1"/>
</worksheet>
</file>

<file path=xl/worksheets/sheet5.xml><?xml version="1.0" encoding="utf-8"?>
<worksheet xmlns="http://schemas.openxmlformats.org/spreadsheetml/2006/main" xmlns:r="http://schemas.openxmlformats.org/officeDocument/2006/relationships" xmlns:mc="http://schemas.openxmlformats.org/markup-compatibility/2006">
  <sheetPr>
    <pageSetUpPr fitToPage="1"/>
  </sheetPr>
  <dimension ref="A1:K42"/>
  <sheetViews>
    <sheetView workbookViewId="0">
      <selection activeCell="K2" sqref="K2"/>
    </sheetView>
  </sheetViews>
  <sheetFormatPr defaultRowHeight="13.5"/>
  <cols>
    <col min="1" max="1" width="5.7109375" style="203" customWidth="1"/>
    <col min="2" max="3" width="14.85546875" style="203" customWidth="1"/>
    <col min="4" max="4" width="16.140625" style="203" bestFit="1" customWidth="1"/>
    <col min="5" max="6" width="14.85546875" style="203" customWidth="1"/>
    <col min="7" max="7" width="14.85546875" style="204" customWidth="1"/>
    <col min="8" max="10" width="14.85546875" style="205" customWidth="1"/>
    <col min="11" max="16384" width="9.140625" style="205" customWidth="1"/>
  </cols>
  <sheetData>
    <row r="1" spans="1:11" ht="21.75" customHeight="1">
      <c r="A1" s="3" t="s">
        <v>101</v>
      </c>
      <c r="B1" s="212"/>
      <c r="C1" s="215" t="s">
        <v>37</v>
      </c>
      <c r="D1" s="215"/>
      <c r="E1" s="215"/>
      <c r="F1" s="215"/>
      <c r="G1" s="215"/>
      <c r="H1" s="215"/>
      <c r="I1" s="229"/>
      <c r="J1" s="230"/>
    </row>
    <row r="2" spans="1:11" ht="17.25">
      <c r="A2" s="207" t="s">
        <v>76</v>
      </c>
      <c r="B2" s="207"/>
      <c r="C2" s="207"/>
      <c r="D2" s="207"/>
      <c r="H2" s="228" t="s">
        <v>89</v>
      </c>
      <c r="I2" s="101">
        <f>総括表!I1</f>
        <v>0</v>
      </c>
      <c r="J2" s="102"/>
      <c r="K2" s="45" t="s">
        <v>111</v>
      </c>
    </row>
    <row r="3" spans="1:11">
      <c r="A3" s="208" t="s">
        <v>58</v>
      </c>
      <c r="B3" s="208"/>
      <c r="C3" s="208"/>
      <c r="D3" s="218"/>
      <c r="G3" s="204" t="s">
        <v>90</v>
      </c>
    </row>
    <row r="4" spans="1:11">
      <c r="A4" s="208" t="s">
        <v>78</v>
      </c>
      <c r="B4" s="208"/>
      <c r="C4" s="208"/>
      <c r="D4" s="219"/>
    </row>
    <row r="5" spans="1:11">
      <c r="A5" s="208" t="s">
        <v>65</v>
      </c>
      <c r="B5" s="208"/>
      <c r="C5" s="208"/>
      <c r="D5" s="219"/>
    </row>
    <row r="6" spans="1:11">
      <c r="A6" s="208" t="s">
        <v>79</v>
      </c>
      <c r="B6" s="208"/>
      <c r="C6" s="208"/>
      <c r="D6" s="220"/>
    </row>
    <row r="7" spans="1:11">
      <c r="A7" s="209" t="s">
        <v>85</v>
      </c>
      <c r="B7" s="213"/>
      <c r="C7" s="216"/>
      <c r="D7" s="221" t="s">
        <v>91</v>
      </c>
    </row>
    <row r="8" spans="1:11">
      <c r="A8" s="210" t="s">
        <v>86</v>
      </c>
      <c r="B8" s="210"/>
      <c r="C8" s="210"/>
      <c r="D8" s="210"/>
      <c r="E8" s="210"/>
      <c r="F8" s="210"/>
      <c r="G8" s="210"/>
      <c r="H8" s="210"/>
      <c r="I8" s="210"/>
      <c r="J8" s="210"/>
    </row>
    <row r="9" spans="1:11">
      <c r="A9" s="211" t="s">
        <v>29</v>
      </c>
      <c r="B9" s="211" t="s">
        <v>83</v>
      </c>
      <c r="C9" s="211" t="s">
        <v>59</v>
      </c>
      <c r="D9" s="211"/>
      <c r="E9" s="211"/>
      <c r="F9" s="223" t="s">
        <v>31</v>
      </c>
      <c r="G9" s="223"/>
      <c r="H9" s="223"/>
      <c r="I9" s="223"/>
      <c r="J9" s="223"/>
    </row>
    <row r="10" spans="1:11" s="206" customFormat="1">
      <c r="A10" s="211"/>
      <c r="B10" s="211"/>
      <c r="C10" s="211"/>
      <c r="D10" s="211"/>
      <c r="E10" s="211"/>
      <c r="F10" s="211" t="s">
        <v>84</v>
      </c>
      <c r="G10" s="211"/>
      <c r="H10" s="211"/>
      <c r="I10" s="211"/>
      <c r="J10" s="211"/>
    </row>
    <row r="11" spans="1:11">
      <c r="A11" s="211"/>
      <c r="B11" s="211"/>
      <c r="C11" s="211" t="s">
        <v>81</v>
      </c>
      <c r="D11" s="211" t="s">
        <v>80</v>
      </c>
      <c r="E11" s="211" t="s">
        <v>15</v>
      </c>
      <c r="F11" s="224" t="s">
        <v>105</v>
      </c>
      <c r="G11" s="224" t="s">
        <v>105</v>
      </c>
      <c r="H11" s="224" t="s">
        <v>105</v>
      </c>
      <c r="I11" s="224" t="s">
        <v>105</v>
      </c>
      <c r="J11" s="211" t="s">
        <v>15</v>
      </c>
    </row>
    <row r="12" spans="1:11" s="206" customFormat="1">
      <c r="A12" s="211">
        <v>1</v>
      </c>
      <c r="B12" s="214">
        <f>D3-C12</f>
        <v>0</v>
      </c>
      <c r="C12" s="217"/>
      <c r="D12" s="217"/>
      <c r="E12" s="222">
        <f t="shared" ref="E12:E41" si="0">SUM(C12:D12)</f>
        <v>0</v>
      </c>
      <c r="F12" s="225"/>
      <c r="G12" s="225"/>
      <c r="H12" s="225"/>
      <c r="I12" s="225"/>
      <c r="J12" s="231">
        <f t="shared" ref="J12:J41" si="1">SUM(F12:I12)</f>
        <v>0</v>
      </c>
    </row>
    <row r="13" spans="1:11" s="206" customFormat="1">
      <c r="A13" s="211">
        <v>2</v>
      </c>
      <c r="B13" s="214">
        <f t="shared" ref="B13:B41" si="2">B12-C13</f>
        <v>0</v>
      </c>
      <c r="C13" s="217"/>
      <c r="D13" s="217"/>
      <c r="E13" s="222">
        <f t="shared" si="0"/>
        <v>0</v>
      </c>
      <c r="F13" s="225"/>
      <c r="G13" s="225"/>
      <c r="H13" s="225"/>
      <c r="I13" s="225"/>
      <c r="J13" s="231">
        <f t="shared" si="1"/>
        <v>0</v>
      </c>
    </row>
    <row r="14" spans="1:11" s="206" customFormat="1">
      <c r="A14" s="211">
        <v>3</v>
      </c>
      <c r="B14" s="214">
        <f t="shared" si="2"/>
        <v>0</v>
      </c>
      <c r="C14" s="217"/>
      <c r="D14" s="217"/>
      <c r="E14" s="222">
        <f t="shared" si="0"/>
        <v>0</v>
      </c>
      <c r="F14" s="225"/>
      <c r="G14" s="225"/>
      <c r="H14" s="225"/>
      <c r="I14" s="225"/>
      <c r="J14" s="231">
        <f t="shared" si="1"/>
        <v>0</v>
      </c>
    </row>
    <row r="15" spans="1:11" s="206" customFormat="1">
      <c r="A15" s="211">
        <v>4</v>
      </c>
      <c r="B15" s="214">
        <f t="shared" si="2"/>
        <v>0</v>
      </c>
      <c r="C15" s="217"/>
      <c r="D15" s="217"/>
      <c r="E15" s="222">
        <f t="shared" si="0"/>
        <v>0</v>
      </c>
      <c r="F15" s="225"/>
      <c r="G15" s="225"/>
      <c r="H15" s="225"/>
      <c r="I15" s="225"/>
      <c r="J15" s="231">
        <f t="shared" si="1"/>
        <v>0</v>
      </c>
    </row>
    <row r="16" spans="1:11" s="206" customFormat="1">
      <c r="A16" s="211">
        <v>5</v>
      </c>
      <c r="B16" s="214">
        <f t="shared" si="2"/>
        <v>0</v>
      </c>
      <c r="C16" s="217"/>
      <c r="D16" s="217"/>
      <c r="E16" s="222">
        <f t="shared" si="0"/>
        <v>0</v>
      </c>
      <c r="F16" s="225"/>
      <c r="G16" s="225"/>
      <c r="H16" s="225"/>
      <c r="I16" s="225"/>
      <c r="J16" s="231">
        <f t="shared" si="1"/>
        <v>0</v>
      </c>
    </row>
    <row r="17" spans="1:10" s="206" customFormat="1">
      <c r="A17" s="211">
        <v>6</v>
      </c>
      <c r="B17" s="214">
        <f t="shared" si="2"/>
        <v>0</v>
      </c>
      <c r="C17" s="217"/>
      <c r="D17" s="217"/>
      <c r="E17" s="222">
        <f t="shared" si="0"/>
        <v>0</v>
      </c>
      <c r="F17" s="225"/>
      <c r="G17" s="225"/>
      <c r="H17" s="225"/>
      <c r="I17" s="225"/>
      <c r="J17" s="231">
        <f t="shared" si="1"/>
        <v>0</v>
      </c>
    </row>
    <row r="18" spans="1:10" s="206" customFormat="1">
      <c r="A18" s="211">
        <v>7</v>
      </c>
      <c r="B18" s="214">
        <f t="shared" si="2"/>
        <v>0</v>
      </c>
      <c r="C18" s="217"/>
      <c r="D18" s="217"/>
      <c r="E18" s="222">
        <f t="shared" si="0"/>
        <v>0</v>
      </c>
      <c r="F18" s="225"/>
      <c r="G18" s="225"/>
      <c r="H18" s="225"/>
      <c r="I18" s="225"/>
      <c r="J18" s="231">
        <f t="shared" si="1"/>
        <v>0</v>
      </c>
    </row>
    <row r="19" spans="1:10" s="206" customFormat="1">
      <c r="A19" s="211">
        <v>8</v>
      </c>
      <c r="B19" s="214">
        <f t="shared" si="2"/>
        <v>0</v>
      </c>
      <c r="C19" s="217"/>
      <c r="D19" s="217"/>
      <c r="E19" s="222">
        <f t="shared" si="0"/>
        <v>0</v>
      </c>
      <c r="F19" s="225"/>
      <c r="G19" s="225"/>
      <c r="H19" s="225"/>
      <c r="I19" s="225"/>
      <c r="J19" s="231">
        <f t="shared" si="1"/>
        <v>0</v>
      </c>
    </row>
    <row r="20" spans="1:10" s="206" customFormat="1">
      <c r="A20" s="211">
        <v>9</v>
      </c>
      <c r="B20" s="214">
        <f t="shared" si="2"/>
        <v>0</v>
      </c>
      <c r="C20" s="217"/>
      <c r="D20" s="217"/>
      <c r="E20" s="222">
        <f t="shared" si="0"/>
        <v>0</v>
      </c>
      <c r="F20" s="225"/>
      <c r="G20" s="225"/>
      <c r="H20" s="225"/>
      <c r="I20" s="225"/>
      <c r="J20" s="231">
        <f t="shared" si="1"/>
        <v>0</v>
      </c>
    </row>
    <row r="21" spans="1:10" s="206" customFormat="1">
      <c r="A21" s="211">
        <v>10</v>
      </c>
      <c r="B21" s="214">
        <f t="shared" si="2"/>
        <v>0</v>
      </c>
      <c r="C21" s="217"/>
      <c r="D21" s="217"/>
      <c r="E21" s="222">
        <f t="shared" si="0"/>
        <v>0</v>
      </c>
      <c r="F21" s="225"/>
      <c r="G21" s="225"/>
      <c r="H21" s="225"/>
      <c r="I21" s="225"/>
      <c r="J21" s="231">
        <f t="shared" si="1"/>
        <v>0</v>
      </c>
    </row>
    <row r="22" spans="1:10" s="206" customFormat="1">
      <c r="A22" s="211">
        <v>11</v>
      </c>
      <c r="B22" s="214">
        <f t="shared" si="2"/>
        <v>0</v>
      </c>
      <c r="C22" s="217"/>
      <c r="D22" s="217"/>
      <c r="E22" s="222">
        <f t="shared" si="0"/>
        <v>0</v>
      </c>
      <c r="F22" s="225"/>
      <c r="G22" s="225"/>
      <c r="H22" s="225"/>
      <c r="I22" s="225"/>
      <c r="J22" s="231">
        <f t="shared" si="1"/>
        <v>0</v>
      </c>
    </row>
    <row r="23" spans="1:10" s="206" customFormat="1">
      <c r="A23" s="211">
        <v>12</v>
      </c>
      <c r="B23" s="214">
        <f t="shared" si="2"/>
        <v>0</v>
      </c>
      <c r="C23" s="217"/>
      <c r="D23" s="217"/>
      <c r="E23" s="222">
        <f t="shared" si="0"/>
        <v>0</v>
      </c>
      <c r="F23" s="225"/>
      <c r="G23" s="225"/>
      <c r="H23" s="225"/>
      <c r="I23" s="225"/>
      <c r="J23" s="231">
        <f t="shared" si="1"/>
        <v>0</v>
      </c>
    </row>
    <row r="24" spans="1:10" s="206" customFormat="1">
      <c r="A24" s="211">
        <v>13</v>
      </c>
      <c r="B24" s="214">
        <f t="shared" si="2"/>
        <v>0</v>
      </c>
      <c r="C24" s="217"/>
      <c r="D24" s="217"/>
      <c r="E24" s="222">
        <f t="shared" si="0"/>
        <v>0</v>
      </c>
      <c r="F24" s="225"/>
      <c r="G24" s="225"/>
      <c r="H24" s="225"/>
      <c r="I24" s="225"/>
      <c r="J24" s="231">
        <f t="shared" si="1"/>
        <v>0</v>
      </c>
    </row>
    <row r="25" spans="1:10" s="206" customFormat="1">
      <c r="A25" s="211">
        <v>14</v>
      </c>
      <c r="B25" s="214">
        <f t="shared" si="2"/>
        <v>0</v>
      </c>
      <c r="C25" s="217"/>
      <c r="D25" s="217"/>
      <c r="E25" s="222">
        <f t="shared" si="0"/>
        <v>0</v>
      </c>
      <c r="F25" s="225"/>
      <c r="G25" s="225"/>
      <c r="H25" s="225"/>
      <c r="I25" s="225"/>
      <c r="J25" s="231">
        <f t="shared" si="1"/>
        <v>0</v>
      </c>
    </row>
    <row r="26" spans="1:10" s="206" customFormat="1">
      <c r="A26" s="211">
        <v>15</v>
      </c>
      <c r="B26" s="214">
        <f t="shared" si="2"/>
        <v>0</v>
      </c>
      <c r="C26" s="217"/>
      <c r="D26" s="217"/>
      <c r="E26" s="222">
        <f t="shared" si="0"/>
        <v>0</v>
      </c>
      <c r="F26" s="225"/>
      <c r="G26" s="225"/>
      <c r="H26" s="225"/>
      <c r="I26" s="225"/>
      <c r="J26" s="231">
        <f t="shared" si="1"/>
        <v>0</v>
      </c>
    </row>
    <row r="27" spans="1:10" s="206" customFormat="1">
      <c r="A27" s="211">
        <v>16</v>
      </c>
      <c r="B27" s="214">
        <f t="shared" si="2"/>
        <v>0</v>
      </c>
      <c r="C27" s="217"/>
      <c r="D27" s="217"/>
      <c r="E27" s="222">
        <f t="shared" si="0"/>
        <v>0</v>
      </c>
      <c r="F27" s="225"/>
      <c r="G27" s="225"/>
      <c r="H27" s="225"/>
      <c r="I27" s="225"/>
      <c r="J27" s="231">
        <f t="shared" si="1"/>
        <v>0</v>
      </c>
    </row>
    <row r="28" spans="1:10" s="206" customFormat="1">
      <c r="A28" s="211">
        <v>17</v>
      </c>
      <c r="B28" s="214">
        <f t="shared" si="2"/>
        <v>0</v>
      </c>
      <c r="C28" s="217"/>
      <c r="D28" s="217"/>
      <c r="E28" s="222">
        <f t="shared" si="0"/>
        <v>0</v>
      </c>
      <c r="F28" s="225"/>
      <c r="G28" s="225"/>
      <c r="H28" s="225"/>
      <c r="I28" s="225"/>
      <c r="J28" s="231">
        <f t="shared" si="1"/>
        <v>0</v>
      </c>
    </row>
    <row r="29" spans="1:10" s="206" customFormat="1">
      <c r="A29" s="211">
        <v>18</v>
      </c>
      <c r="B29" s="214">
        <f t="shared" si="2"/>
        <v>0</v>
      </c>
      <c r="C29" s="217"/>
      <c r="D29" s="217"/>
      <c r="E29" s="222">
        <f t="shared" si="0"/>
        <v>0</v>
      </c>
      <c r="F29" s="225"/>
      <c r="G29" s="225"/>
      <c r="H29" s="225"/>
      <c r="I29" s="225"/>
      <c r="J29" s="231">
        <f t="shared" si="1"/>
        <v>0</v>
      </c>
    </row>
    <row r="30" spans="1:10" s="206" customFormat="1">
      <c r="A30" s="211">
        <v>19</v>
      </c>
      <c r="B30" s="214">
        <f t="shared" si="2"/>
        <v>0</v>
      </c>
      <c r="C30" s="217"/>
      <c r="D30" s="217"/>
      <c r="E30" s="222">
        <f t="shared" si="0"/>
        <v>0</v>
      </c>
      <c r="F30" s="225"/>
      <c r="G30" s="225"/>
      <c r="H30" s="225"/>
      <c r="I30" s="225"/>
      <c r="J30" s="231">
        <f t="shared" si="1"/>
        <v>0</v>
      </c>
    </row>
    <row r="31" spans="1:10" s="206" customFormat="1">
      <c r="A31" s="211">
        <v>20</v>
      </c>
      <c r="B31" s="214">
        <f t="shared" si="2"/>
        <v>0</v>
      </c>
      <c r="C31" s="217"/>
      <c r="D31" s="217"/>
      <c r="E31" s="222">
        <f t="shared" si="0"/>
        <v>0</v>
      </c>
      <c r="F31" s="225"/>
      <c r="G31" s="225"/>
      <c r="H31" s="225"/>
      <c r="I31" s="225"/>
      <c r="J31" s="231">
        <f t="shared" si="1"/>
        <v>0</v>
      </c>
    </row>
    <row r="32" spans="1:10" s="206" customFormat="1">
      <c r="A32" s="211">
        <v>21</v>
      </c>
      <c r="B32" s="214">
        <f t="shared" si="2"/>
        <v>0</v>
      </c>
      <c r="C32" s="217"/>
      <c r="D32" s="217"/>
      <c r="E32" s="222">
        <f t="shared" si="0"/>
        <v>0</v>
      </c>
      <c r="F32" s="225"/>
      <c r="G32" s="225"/>
      <c r="H32" s="225"/>
      <c r="I32" s="225"/>
      <c r="J32" s="231">
        <f t="shared" si="1"/>
        <v>0</v>
      </c>
    </row>
    <row r="33" spans="1:10" s="206" customFormat="1">
      <c r="A33" s="211">
        <v>22</v>
      </c>
      <c r="B33" s="214">
        <f t="shared" si="2"/>
        <v>0</v>
      </c>
      <c r="C33" s="217"/>
      <c r="D33" s="217"/>
      <c r="E33" s="222">
        <f t="shared" si="0"/>
        <v>0</v>
      </c>
      <c r="F33" s="225"/>
      <c r="G33" s="225"/>
      <c r="H33" s="225"/>
      <c r="I33" s="225"/>
      <c r="J33" s="231">
        <f t="shared" si="1"/>
        <v>0</v>
      </c>
    </row>
    <row r="34" spans="1:10" s="206" customFormat="1">
      <c r="A34" s="211">
        <v>23</v>
      </c>
      <c r="B34" s="214">
        <f t="shared" si="2"/>
        <v>0</v>
      </c>
      <c r="C34" s="217"/>
      <c r="D34" s="217"/>
      <c r="E34" s="222">
        <f t="shared" si="0"/>
        <v>0</v>
      </c>
      <c r="F34" s="225"/>
      <c r="G34" s="225"/>
      <c r="H34" s="225"/>
      <c r="I34" s="225"/>
      <c r="J34" s="231">
        <f t="shared" si="1"/>
        <v>0</v>
      </c>
    </row>
    <row r="35" spans="1:10" s="206" customFormat="1">
      <c r="A35" s="211">
        <v>24</v>
      </c>
      <c r="B35" s="214">
        <f t="shared" si="2"/>
        <v>0</v>
      </c>
      <c r="C35" s="217"/>
      <c r="D35" s="217"/>
      <c r="E35" s="222">
        <f t="shared" si="0"/>
        <v>0</v>
      </c>
      <c r="F35" s="225"/>
      <c r="G35" s="225"/>
      <c r="H35" s="225"/>
      <c r="I35" s="225"/>
      <c r="J35" s="231">
        <f t="shared" si="1"/>
        <v>0</v>
      </c>
    </row>
    <row r="36" spans="1:10" s="206" customFormat="1">
      <c r="A36" s="211">
        <v>25</v>
      </c>
      <c r="B36" s="214">
        <f t="shared" si="2"/>
        <v>0</v>
      </c>
      <c r="C36" s="217"/>
      <c r="D36" s="217"/>
      <c r="E36" s="222">
        <f t="shared" si="0"/>
        <v>0</v>
      </c>
      <c r="F36" s="225"/>
      <c r="G36" s="225"/>
      <c r="H36" s="225"/>
      <c r="I36" s="225"/>
      <c r="J36" s="231">
        <f t="shared" si="1"/>
        <v>0</v>
      </c>
    </row>
    <row r="37" spans="1:10" s="206" customFormat="1">
      <c r="A37" s="211">
        <v>26</v>
      </c>
      <c r="B37" s="214">
        <f t="shared" si="2"/>
        <v>0</v>
      </c>
      <c r="C37" s="217"/>
      <c r="D37" s="217"/>
      <c r="E37" s="222">
        <f t="shared" si="0"/>
        <v>0</v>
      </c>
      <c r="F37" s="225"/>
      <c r="G37" s="225"/>
      <c r="H37" s="225"/>
      <c r="I37" s="225"/>
      <c r="J37" s="231">
        <f t="shared" si="1"/>
        <v>0</v>
      </c>
    </row>
    <row r="38" spans="1:10" s="206" customFormat="1">
      <c r="A38" s="211">
        <v>27</v>
      </c>
      <c r="B38" s="214">
        <f t="shared" si="2"/>
        <v>0</v>
      </c>
      <c r="C38" s="217"/>
      <c r="D38" s="217"/>
      <c r="E38" s="222">
        <f t="shared" si="0"/>
        <v>0</v>
      </c>
      <c r="F38" s="225"/>
      <c r="G38" s="225"/>
      <c r="H38" s="225"/>
      <c r="I38" s="225"/>
      <c r="J38" s="231">
        <f t="shared" si="1"/>
        <v>0</v>
      </c>
    </row>
    <row r="39" spans="1:10" s="206" customFormat="1">
      <c r="A39" s="211">
        <v>28</v>
      </c>
      <c r="B39" s="214">
        <f t="shared" si="2"/>
        <v>0</v>
      </c>
      <c r="C39" s="217"/>
      <c r="D39" s="217"/>
      <c r="E39" s="222">
        <f t="shared" si="0"/>
        <v>0</v>
      </c>
      <c r="F39" s="225"/>
      <c r="G39" s="225"/>
      <c r="H39" s="225"/>
      <c r="I39" s="225"/>
      <c r="J39" s="231">
        <f t="shared" si="1"/>
        <v>0</v>
      </c>
    </row>
    <row r="40" spans="1:10" s="206" customFormat="1">
      <c r="A40" s="211">
        <v>29</v>
      </c>
      <c r="B40" s="214">
        <f t="shared" si="2"/>
        <v>0</v>
      </c>
      <c r="C40" s="217"/>
      <c r="D40" s="217"/>
      <c r="E40" s="222">
        <f t="shared" si="0"/>
        <v>0</v>
      </c>
      <c r="F40" s="225"/>
      <c r="G40" s="225"/>
      <c r="H40" s="225"/>
      <c r="I40" s="225"/>
      <c r="J40" s="231">
        <f t="shared" si="1"/>
        <v>0</v>
      </c>
    </row>
    <row r="41" spans="1:10" s="206" customFormat="1">
      <c r="A41" s="211">
        <v>30</v>
      </c>
      <c r="B41" s="214">
        <f t="shared" si="2"/>
        <v>0</v>
      </c>
      <c r="C41" s="217"/>
      <c r="D41" s="217"/>
      <c r="E41" s="222">
        <f t="shared" si="0"/>
        <v>0</v>
      </c>
      <c r="F41" s="225"/>
      <c r="G41" s="225"/>
      <c r="H41" s="225"/>
      <c r="I41" s="225"/>
      <c r="J41" s="231">
        <f t="shared" si="1"/>
        <v>0</v>
      </c>
    </row>
    <row r="42" spans="1:10">
      <c r="F42" s="226"/>
      <c r="G42" s="227"/>
      <c r="H42" s="227"/>
      <c r="I42" s="227"/>
      <c r="J42" s="227"/>
    </row>
  </sheetData>
  <mergeCells count="14">
    <mergeCell ref="I1:J1"/>
    <mergeCell ref="A2:D2"/>
    <mergeCell ref="I2:J2"/>
    <mergeCell ref="A3:C3"/>
    <mergeCell ref="A4:C4"/>
    <mergeCell ref="A5:C5"/>
    <mergeCell ref="A6:C6"/>
    <mergeCell ref="A7:C7"/>
    <mergeCell ref="A8:J8"/>
    <mergeCell ref="F9:J9"/>
    <mergeCell ref="F10:J10"/>
    <mergeCell ref="A9:A11"/>
    <mergeCell ref="B9:B11"/>
    <mergeCell ref="C9:E10"/>
  </mergeCells>
  <phoneticPr fontId="1"/>
  <pageMargins left="0.78740157480314965" right="0.39370078740157483" top="0.59055118110236227" bottom="0.39370078740157483" header="0.31496062992125984" footer="0.31496062992125984"/>
  <pageSetup paperSize="9" scale="99" fitToWidth="1" fitToHeight="1" orientation="landscape"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5</vt:i4>
      </vt:variant>
    </vt:vector>
  </HeadingPairs>
  <TitlesOfParts>
    <vt:vector size="5" baseType="lpstr">
      <vt:lpstr>総括表</vt:lpstr>
      <vt:lpstr>収入（看多機）</vt:lpstr>
      <vt:lpstr>収入（併設サービス）</vt:lpstr>
      <vt:lpstr>人件費（看多機・他）</vt:lpstr>
      <vt:lpstr>借入金償還計画表</vt:lpstr>
    </vt:vector>
  </TitlesOfParts>
  <Company>新宿区役所</Company>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新宿区</dc:creator>
  <cp:lastModifiedBy>三浦範明</cp:lastModifiedBy>
  <cp:lastPrinted>2019-04-10T06:35:56Z</cp:lastPrinted>
  <dcterms:created xsi:type="dcterms:W3CDTF">2007-06-04T09:56:41Z</dcterms:created>
  <dcterms:modified xsi:type="dcterms:W3CDTF">2024-07-19T01:19:36Z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2024-07-19T01:19:36Z</vt:filetime>
  </property>
</Properties>
</file>