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no.local\Public_new\佐野市共有1\1560水道局総務課\1000　財政計画・経営戦略・経営比較分析\（３）経営比較分析\R2.2経営比較分析(H30決算ベース)\【経営比較分析表】2018_092045_46_010\"/>
    </mc:Choice>
  </mc:AlternateContent>
  <workbookProtection workbookAlgorithmName="SHA-512" workbookHashValue="auDFLM1BdJdtp/SNASUlxxMnU1wPlk1f6eTi0dgyWjdqc5PcJlzYcbNFZNJ4peuOITig9DefEOne/RaulNW4nw==" workbookSaltValue="bSVgJ2YxgQVvd6GdQhieDQ==" workbookSpinCount="100000" lockStructure="1"/>
  <bookViews>
    <workbookView xWindow="0" yWindow="0" windowWidth="20490" windowHeight="907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<sst xmlns="http://schemas.openxmlformats.org/spreadsheetml/2006/main" count="220" uniqueCount="108">
  <si>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</si>
  <si>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</si>
  <si>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</si>
  <si>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</si>
  <si>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</si>
  <si>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</si>
  <si>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</si>
  <si>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</si>
  <si>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</si>
  <si>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</si>
  <si>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</si>
  <si>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</si>
  <si>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</si>
  <si>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</si>
  <si>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</si>
  <si>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</si>
  <si>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</si>
  <si>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</si>
  <si>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</si>
  <si>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</si>
  <si>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</si>
  <si>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</si>
  <si>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</si>
  <si>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</si>
  <si>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</si>
  <si>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</si>
  <si>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</si>
  <si>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</si>
  <si>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</si>
  <si>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</si>
  <si>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</si>
  <si>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</si>
  <si>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</si>
  <si>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</si>
  <si>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</si>
  <si>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</si>
  <si>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</si>
  <si>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</si>
  <si>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</si>
  <si>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</si>
  <si>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</si>
  <si>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</si>
  <si>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</si>
  <si>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</si>
  <si>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</si>
  <si>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</si>
  <si>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</si>
  <si>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</si>
  <si>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</si>
  <si>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</si>
  <si>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</si>
  <si>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</si>
  <si>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</si>
  <si>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</si>
  <si>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</si>
  <si>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</si>
  <si>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</si>
  <si>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</si>
  <si>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</si>
  <si>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</si>
  <si>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</si>
  <si>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</si>
  <si>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</si>
  <si>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</si>
  <si>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</si>
  <si>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</si>
  <si>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</si>
  <si>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</si>
  <si>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</si>
  <si>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</si>
  <si>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</si>
  <si>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</si>
  <si>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</si>
  <si>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</si>
  <si>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</si>
  <si>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</si>
  <si>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</si>
  <si>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</si>
  <si>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</si>
  <si>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</si>
  <si>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</si>
  <si>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</si>
  <si>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</si>
  <si>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</si>
  <si>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</si>
  <si>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</si>
  <si>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</si>
  <si>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</si>
  <si>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</si>
  <si>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</si>
  <si>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</si>
  <si>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</si>
  <si>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</si>
  <si>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</si>
  <si>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</si>
  <si>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</si>
  <si>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</si>
  <si>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</si>
  <si>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</si>
  <si>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</si>
  <si>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</si>
  <si>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</si>
  <si>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</si>
  <si>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</si>
  <si>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</si>
  <si>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①経常収支比率は、１１０％台で推移している。平成２９年度に委託料の増などにより減少したが、平成３０年度はやや回復した。
　②累積欠損金比率は、存在していない。
　③流動比率は、２００％台でほぼ横ばいであったが、平成３０年度は３３４％となっている。これは、建設改良費の減少に伴う現金の増による。
　④企業債残高対給水収益比率は、給水収益の約５倍の企業債残高があることを示し、類似団体や全国平均より高くなっている。
　⑤料金回収率は、平成３０年度は例年同様１００％を超え、また前年度より上昇した。
　⑥給水原価は、１㎥当たり１２０円台で推移しており、全国平均や類似団体と比べて低い。
　⑦施設利用率は、平成３０年度は前年度より微減となったが、全国平均や類似団体平均より高い。なお、平成２９年度の大幅な上昇は平成２８年度末の第５次拡張事業への変更認可によるものである。
　⑧有収率は、８２～８５％の範囲で年度ごとに増減があるが全般的には低下傾向にある。また全国平均や類似団体に比べても低い。
　経営の健全性・効率性は、①～⑦の指標からは比較的良い状態を保てているが、⑧の指標から見るとやや低い状況にあると分析される。</t>
    <rPh sb="16" eb="18">
      <t>スイイ</t>
    </rPh>
    <rPh sb="23" eb="25">
      <t>ヘイセイ</t>
    </rPh>
    <rPh sb="27" eb="29">
      <t>ネンド</t>
    </rPh>
    <rPh sb="30" eb="33">
      <t>イタクリョウ</t>
    </rPh>
    <rPh sb="34" eb="35">
      <t>ゾウ</t>
    </rPh>
    <rPh sb="40" eb="42">
      <t>ゲンショウ</t>
    </rPh>
    <rPh sb="46" eb="48">
      <t>ヘイセイ</t>
    </rPh>
    <rPh sb="50" eb="52">
      <t>ネンド</t>
    </rPh>
    <rPh sb="55" eb="57">
      <t>カイフク</t>
    </rPh>
    <rPh sb="106" eb="108">
      <t>ヘイセイ</t>
    </rPh>
    <rPh sb="110" eb="112">
      <t>ネンド</t>
    </rPh>
    <rPh sb="128" eb="130">
      <t>ケンセツ</t>
    </rPh>
    <rPh sb="130" eb="132">
      <t>カイリョウ</t>
    </rPh>
    <rPh sb="132" eb="133">
      <t>ヒ</t>
    </rPh>
    <rPh sb="134" eb="136">
      <t>ゲンショウ</t>
    </rPh>
    <rPh sb="137" eb="138">
      <t>トモナ</t>
    </rPh>
    <rPh sb="139" eb="141">
      <t>ゲンキン</t>
    </rPh>
    <rPh sb="142" eb="143">
      <t>ゾウ</t>
    </rPh>
    <rPh sb="169" eb="170">
      <t>ヤク</t>
    </rPh>
    <rPh sb="216" eb="218">
      <t>ヘイセイ</t>
    </rPh>
    <rPh sb="220" eb="222">
      <t>ネンド</t>
    </rPh>
    <rPh sb="237" eb="240">
      <t>ゼンネンド</t>
    </rPh>
    <rPh sb="242" eb="244">
      <t>ジョウショウ</t>
    </rPh>
    <rPh sb="267" eb="269">
      <t>スイイ</t>
    </rPh>
    <rPh sb="300" eb="302">
      <t>ヘイセイ</t>
    </rPh>
    <rPh sb="304" eb="306">
      <t>ネンド</t>
    </rPh>
    <rPh sb="312" eb="314">
      <t>ビゲン</t>
    </rPh>
    <rPh sb="339" eb="341">
      <t>ヘイセイ</t>
    </rPh>
    <rPh sb="343" eb="345">
      <t>ネンド</t>
    </rPh>
    <rPh sb="346" eb="348">
      <t>オオハバ</t>
    </rPh>
    <rPh sb="349" eb="351">
      <t>ジョウショウ</t>
    </rPh>
    <rPh sb="352" eb="354">
      <t>ヘイセイ</t>
    </rPh>
    <rPh sb="356" eb="358">
      <t>ネンド</t>
    </rPh>
    <rPh sb="358" eb="359">
      <t>マツ</t>
    </rPh>
    <rPh sb="360" eb="361">
      <t>ダイ</t>
    </rPh>
    <rPh sb="362" eb="363">
      <t>ジ</t>
    </rPh>
    <rPh sb="363" eb="367">
      <t>カクチョウジギョウ</t>
    </rPh>
    <rPh sb="369" eb="371">
      <t>ヘンコウ</t>
    </rPh>
    <rPh sb="371" eb="373">
      <t>ニンカ</t>
    </rPh>
    <phoneticPr fontId="4"/>
  </si>
  <si>
    <t xml:space="preserve">　①有形固定資産減価償却率は、平成３０年度は全国平均や類似団体を上回る約50％であり、水道施設全体の平均が耐用年数の半分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②管路経年化率は、平成１０年度から平成２２年度にかけて石綿セメント管を集中的に更新したことにより、全国平均や類似団体を下回っている。経年比較は類似団体と同様に上昇傾向である。
　③管路更新率は、平成３０年度は前年度より増加したものの、全国平均や類似団体に比べると低い。これは施設更新等に資金を充てたためであり、更新計画に基づいて実施しているものである。
</t>
    <rPh sb="15" eb="17">
      <t>ヘイセイ</t>
    </rPh>
    <rPh sb="19" eb="21">
      <t>ネンド</t>
    </rPh>
    <rPh sb="197" eb="199">
      <t>ヘイセイ</t>
    </rPh>
    <rPh sb="201" eb="203">
      <t>ネンド</t>
    </rPh>
    <rPh sb="204" eb="207">
      <t>ゼンネンド</t>
    </rPh>
    <rPh sb="209" eb="211">
      <t>ゾウカ</t>
    </rPh>
    <phoneticPr fontId="4"/>
  </si>
  <si>
    <t>　比較的安定した経営を継続できていると捉えている。ただし、有収率の低下傾向と管路経年化比率の上昇については、抑制することが課題である。今後も引き続き、有収率向上のための効果的な漏水調査や、老朽管更新工事等の計画的な執行が、重要であると考えられる。</t>
    <rPh sb="11" eb="13">
      <t>ケイゾク</t>
    </rPh>
    <rPh sb="19" eb="20">
      <t>トラ</t>
    </rPh>
    <rPh sb="35" eb="37">
      <t>ケイコウ</t>
    </rPh>
    <rPh sb="54" eb="56">
      <t>ヨクセイ</t>
    </rPh>
    <rPh sb="61" eb="63">
      <t>カダイ</t>
    </rPh>
    <rPh sb="70" eb="71">
      <t>ヒ</t>
    </rPh>
    <rPh sb="72" eb="73">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</si>
</sst>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0.65</c:v>
                </c:pt>
                <c:pt idx="1">
                  <c:v>0.77</c:v>
                </c:pt>
                <c:pt idx="2">
                  <c:v>0.53</c:v>
                </c:pt>
                <c:pt idx="3">
                  <c:v>0.22</c:v>
                </c:pt>
                <c:pt idx="4">
                  <c:v>0.48</c:v>
                </c:pt>
              </c:numCache>
            </c:numRef>
          </c:val>
          <c:extLst xmlns:c16r2="http://schemas.microsoft.com/office/drawing/2015/06/chart">
            <c:ext xmlns:c16="http://schemas.microsoft.com/office/drawing/2014/chart" uri="{C3380CC4-5D6E-409C-BE32-E72D297353CC}">
              <c16:uniqueId val="{00000000-38E2-4ADF-897A-F78A03B386D7}"/>
            </c:ext>
          </c:extLst>
        </c:ser>
        <c:dLbls>
          <c:showLegendKey val="0"/>
          <c:showVal val="0"/>
          <c:showCatName val="0"/>
          <c:showSerName val="0"/>
          <c:showPercent val="0"/>
          <c:showBubbleSize val="0"/>
        </c:dLbls>
        <c:gapWidth val="150"/>
        <c:axId val="350144512"/>
        <c:axId val="35014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38E2-4ADF-897A-F78A03B386D7}"/>
            </c:ext>
          </c:extLst>
        </c:ser>
        <c:dLbls>
          <c:showLegendKey val="0"/>
          <c:showVal val="0"/>
          <c:showCatName val="0"/>
          <c:showSerName val="0"/>
          <c:showPercent val="0"/>
          <c:showBubbleSize val="0"/>
        </c:dLbls>
        <c:marker val="1"/>
        <c:smooth val="0"/>
        <c:axId val="350144512"/>
        <c:axId val="350144904"/>
      </c:lineChart>
      <c:dateAx>
        <c:axId val="350144512"/>
        <c:scaling>
          <c:orientation val="minMax"/>
        </c:scaling>
        <c:delete val="1"/>
        <c:axPos val="b"/>
        <c:numFmt formatCode="ge" sourceLinked="1"/>
        <c:majorTickMark val="none"/>
        <c:minorTickMark val="none"/>
        <c:tickLblPos val="none"/>
        <c:crossAx val="350144904"/>
        <c:crosses val="autoZero"/>
        <c:auto val="1"/>
        <c:lblOffset val="100"/>
        <c:baseTimeUnit val="years"/>
      </c:dateAx>
      <c:valAx>
        <c:axId val="35014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65.36</c:v>
                </c:pt>
                <c:pt idx="1">
                  <c:v>64.790000000000006</c:v>
                </c:pt>
                <c:pt idx="2">
                  <c:v>65.84</c:v>
                </c:pt>
                <c:pt idx="3">
                  <c:v>77.08</c:v>
                </c:pt>
                <c:pt idx="4">
                  <c:v>76.66</c:v>
                </c:pt>
              </c:numCache>
            </c:numRef>
          </c:val>
          <c:extLst xmlns:c16r2="http://schemas.microsoft.com/office/drawing/2015/06/chart">
            <c:ext xmlns:c16="http://schemas.microsoft.com/office/drawing/2014/chart" uri="{C3380CC4-5D6E-409C-BE32-E72D297353CC}">
              <c16:uniqueId val="{00000000-A291-442C-8207-7B91D5E25F54}"/>
            </c:ext>
          </c:extLst>
        </c:ser>
        <c:dLbls>
          <c:showLegendKey val="0"/>
          <c:showVal val="0"/>
          <c:showCatName val="0"/>
          <c:showSerName val="0"/>
          <c:showPercent val="0"/>
          <c:showBubbleSize val="0"/>
        </c:dLbls>
        <c:gapWidth val="150"/>
        <c:axId val="350141768"/>
        <c:axId val="35014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A291-442C-8207-7B91D5E25F54}"/>
            </c:ext>
          </c:extLst>
        </c:ser>
        <c:dLbls>
          <c:showLegendKey val="0"/>
          <c:showVal val="0"/>
          <c:showCatName val="0"/>
          <c:showSerName val="0"/>
          <c:showPercent val="0"/>
          <c:showBubbleSize val="0"/>
        </c:dLbls>
        <c:marker val="1"/>
        <c:smooth val="0"/>
        <c:axId val="350141768"/>
        <c:axId val="350142944"/>
      </c:lineChart>
      <c:dateAx>
        <c:axId val="350141768"/>
        <c:scaling>
          <c:orientation val="minMax"/>
        </c:scaling>
        <c:delete val="1"/>
        <c:axPos val="b"/>
        <c:numFmt formatCode="ge" sourceLinked="1"/>
        <c:majorTickMark val="none"/>
        <c:minorTickMark val="none"/>
        <c:tickLblPos val="none"/>
        <c:crossAx val="350142944"/>
        <c:crosses val="autoZero"/>
        <c:auto val="1"/>
        <c:lblOffset val="100"/>
        <c:baseTimeUnit val="years"/>
      </c:dateAx>
      <c:valAx>
        <c:axId val="3501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4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83.59</c:v>
                </c:pt>
                <c:pt idx="1">
                  <c:v>84.13</c:v>
                </c:pt>
                <c:pt idx="2">
                  <c:v>82.73</c:v>
                </c:pt>
                <c:pt idx="3">
                  <c:v>82.34</c:v>
                </c:pt>
                <c:pt idx="4">
                  <c:v>82.91</c:v>
                </c:pt>
              </c:numCache>
            </c:numRef>
          </c:val>
          <c:extLst xmlns:c16r2="http://schemas.microsoft.com/office/drawing/2015/06/chart">
            <c:ext xmlns:c16="http://schemas.microsoft.com/office/drawing/2014/chart" uri="{C3380CC4-5D6E-409C-BE32-E72D297353CC}">
              <c16:uniqueId val="{00000000-3FE9-487E-8E10-DBB04363570C}"/>
            </c:ext>
          </c:extLst>
        </c:ser>
        <c:dLbls>
          <c:showLegendKey val="0"/>
          <c:showVal val="0"/>
          <c:showCatName val="0"/>
          <c:showSerName val="0"/>
          <c:showPercent val="0"/>
          <c:showBubbleSize val="0"/>
        </c:dLbls>
        <c:gapWidth val="150"/>
        <c:axId val="407215920"/>
        <c:axId val="40722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3FE9-487E-8E10-DBB04363570C}"/>
            </c:ext>
          </c:extLst>
        </c:ser>
        <c:dLbls>
          <c:showLegendKey val="0"/>
          <c:showVal val="0"/>
          <c:showCatName val="0"/>
          <c:showSerName val="0"/>
          <c:showPercent val="0"/>
          <c:showBubbleSize val="0"/>
        </c:dLbls>
        <c:marker val="1"/>
        <c:smooth val="0"/>
        <c:axId val="407215920"/>
        <c:axId val="407221016"/>
      </c:lineChart>
      <c:dateAx>
        <c:axId val="407215920"/>
        <c:scaling>
          <c:orientation val="minMax"/>
        </c:scaling>
        <c:delete val="1"/>
        <c:axPos val="b"/>
        <c:numFmt formatCode="ge" sourceLinked="1"/>
        <c:majorTickMark val="none"/>
        <c:minorTickMark val="none"/>
        <c:tickLblPos val="none"/>
        <c:crossAx val="407221016"/>
        <c:crosses val="autoZero"/>
        <c:auto val="1"/>
        <c:lblOffset val="100"/>
        <c:baseTimeUnit val="years"/>
      </c:dateAx>
      <c:valAx>
        <c:axId val="40722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1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115.1</c:v>
                </c:pt>
                <c:pt idx="1">
                  <c:v>116</c:v>
                </c:pt>
                <c:pt idx="2">
                  <c:v>116.41</c:v>
                </c:pt>
                <c:pt idx="3">
                  <c:v>112.19</c:v>
                </c:pt>
                <c:pt idx="4">
                  <c:v>112.85</c:v>
                </c:pt>
              </c:numCache>
            </c:numRef>
          </c:val>
          <c:extLst xmlns:c16r2="http://schemas.microsoft.com/office/drawing/2015/06/chart">
            <c:ext xmlns:c16="http://schemas.microsoft.com/office/drawing/2014/chart" uri="{C3380CC4-5D6E-409C-BE32-E72D297353CC}">
              <c16:uniqueId val="{00000000-3F6B-4EC0-9ABB-69CCFBABA11F}"/>
            </c:ext>
          </c:extLst>
        </c:ser>
        <c:dLbls>
          <c:showLegendKey val="0"/>
          <c:showVal val="0"/>
          <c:showCatName val="0"/>
          <c:showSerName val="0"/>
          <c:showPercent val="0"/>
          <c:showBubbleSize val="0"/>
        </c:dLbls>
        <c:gapWidth val="150"/>
        <c:axId val="350140592"/>
        <c:axId val="35013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3F6B-4EC0-9ABB-69CCFBABA11F}"/>
            </c:ext>
          </c:extLst>
        </c:ser>
        <c:dLbls>
          <c:showLegendKey val="0"/>
          <c:showVal val="0"/>
          <c:showCatName val="0"/>
          <c:showSerName val="0"/>
          <c:showPercent val="0"/>
          <c:showBubbleSize val="0"/>
        </c:dLbls>
        <c:marker val="1"/>
        <c:smooth val="0"/>
        <c:axId val="350140592"/>
        <c:axId val="350139416"/>
      </c:lineChart>
      <c:dateAx>
        <c:axId val="350140592"/>
        <c:scaling>
          <c:orientation val="minMax"/>
        </c:scaling>
        <c:delete val="1"/>
        <c:axPos val="b"/>
        <c:numFmt formatCode="ge" sourceLinked="1"/>
        <c:majorTickMark val="none"/>
        <c:minorTickMark val="none"/>
        <c:tickLblPos val="none"/>
        <c:crossAx val="350139416"/>
        <c:crosses val="autoZero"/>
        <c:auto val="1"/>
        <c:lblOffset val="100"/>
        <c:baseTimeUnit val="years"/>
      </c:dateAx>
      <c:valAx>
        <c:axId val="350139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14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46.47</c:v>
                </c:pt>
                <c:pt idx="1">
                  <c:v>47.33</c:v>
                </c:pt>
                <c:pt idx="2">
                  <c:v>48.04</c:v>
                </c:pt>
                <c:pt idx="3">
                  <c:v>49.62</c:v>
                </c:pt>
                <c:pt idx="4">
                  <c:v>50.75</c:v>
                </c:pt>
              </c:numCache>
            </c:numRef>
          </c:val>
          <c:extLst xmlns:c16r2="http://schemas.microsoft.com/office/drawing/2015/06/chart">
            <c:ext xmlns:c16="http://schemas.microsoft.com/office/drawing/2014/chart" uri="{C3380CC4-5D6E-409C-BE32-E72D297353CC}">
              <c16:uniqueId val="{00000000-477C-4A20-B3A6-575916D2A391}"/>
            </c:ext>
          </c:extLst>
        </c:ser>
        <c:dLbls>
          <c:showLegendKey val="0"/>
          <c:showVal val="0"/>
          <c:showCatName val="0"/>
          <c:showSerName val="0"/>
          <c:showPercent val="0"/>
          <c:showBubbleSize val="0"/>
        </c:dLbls>
        <c:gapWidth val="150"/>
        <c:axId val="350143728"/>
        <c:axId val="35014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477C-4A20-B3A6-575916D2A391}"/>
            </c:ext>
          </c:extLst>
        </c:ser>
        <c:dLbls>
          <c:showLegendKey val="0"/>
          <c:showVal val="0"/>
          <c:showCatName val="0"/>
          <c:showSerName val="0"/>
          <c:showPercent val="0"/>
          <c:showBubbleSize val="0"/>
        </c:dLbls>
        <c:marker val="1"/>
        <c:smooth val="0"/>
        <c:axId val="350143728"/>
        <c:axId val="350144120"/>
      </c:lineChart>
      <c:dateAx>
        <c:axId val="350143728"/>
        <c:scaling>
          <c:orientation val="minMax"/>
        </c:scaling>
        <c:delete val="1"/>
        <c:axPos val="b"/>
        <c:numFmt formatCode="ge" sourceLinked="1"/>
        <c:majorTickMark val="none"/>
        <c:minorTickMark val="none"/>
        <c:tickLblPos val="none"/>
        <c:crossAx val="350144120"/>
        <c:crosses val="autoZero"/>
        <c:auto val="1"/>
        <c:lblOffset val="100"/>
        <c:baseTimeUnit val="years"/>
      </c:dateAx>
      <c:valAx>
        <c:axId val="35014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4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4.0199999999999996</c:v>
                </c:pt>
                <c:pt idx="1">
                  <c:v>4.5999999999999996</c:v>
                </c:pt>
                <c:pt idx="2">
                  <c:v>7.25</c:v>
                </c:pt>
                <c:pt idx="3">
                  <c:v>8.99</c:v>
                </c:pt>
                <c:pt idx="4">
                  <c:v>10.49</c:v>
                </c:pt>
              </c:numCache>
            </c:numRef>
          </c:val>
          <c:extLst xmlns:c16r2="http://schemas.microsoft.com/office/drawing/2015/06/chart">
            <c:ext xmlns:c16="http://schemas.microsoft.com/office/drawing/2014/chart" uri="{C3380CC4-5D6E-409C-BE32-E72D297353CC}">
              <c16:uniqueId val="{00000000-14E4-4560-B5D7-3B564D578ED2}"/>
            </c:ext>
          </c:extLst>
        </c:ser>
        <c:dLbls>
          <c:showLegendKey val="0"/>
          <c:showVal val="0"/>
          <c:showCatName val="0"/>
          <c:showSerName val="0"/>
          <c:showPercent val="0"/>
          <c:showBubbleSize val="0"/>
        </c:dLbls>
        <c:gapWidth val="150"/>
        <c:axId val="350140984"/>
        <c:axId val="35014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14E4-4560-B5D7-3B564D578ED2}"/>
            </c:ext>
          </c:extLst>
        </c:ser>
        <c:dLbls>
          <c:showLegendKey val="0"/>
          <c:showVal val="0"/>
          <c:showCatName val="0"/>
          <c:showSerName val="0"/>
          <c:showPercent val="0"/>
          <c:showBubbleSize val="0"/>
        </c:dLbls>
        <c:marker val="1"/>
        <c:smooth val="0"/>
        <c:axId val="350140984"/>
        <c:axId val="350145296"/>
      </c:lineChart>
      <c:dateAx>
        <c:axId val="350140984"/>
        <c:scaling>
          <c:orientation val="minMax"/>
        </c:scaling>
        <c:delete val="1"/>
        <c:axPos val="b"/>
        <c:numFmt formatCode="ge" sourceLinked="1"/>
        <c:majorTickMark val="none"/>
        <c:minorTickMark val="none"/>
        <c:tickLblPos val="none"/>
        <c:crossAx val="350145296"/>
        <c:crosses val="autoZero"/>
        <c:auto val="1"/>
        <c:lblOffset val="100"/>
        <c:baseTimeUnit val="years"/>
      </c:dateAx>
      <c:valAx>
        <c:axId val="35014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4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6B-4242-A767-6F7CA976F564}"/>
            </c:ext>
          </c:extLst>
        </c:ser>
        <c:dLbls>
          <c:showLegendKey val="0"/>
          <c:showVal val="0"/>
          <c:showCatName val="0"/>
          <c:showSerName val="0"/>
          <c:showPercent val="0"/>
          <c:showBubbleSize val="0"/>
        </c:dLbls>
        <c:gapWidth val="150"/>
        <c:axId val="350614096"/>
        <c:axId val="35061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D96B-4242-A767-6F7CA976F564}"/>
            </c:ext>
          </c:extLst>
        </c:ser>
        <c:dLbls>
          <c:showLegendKey val="0"/>
          <c:showVal val="0"/>
          <c:showCatName val="0"/>
          <c:showSerName val="0"/>
          <c:showPercent val="0"/>
          <c:showBubbleSize val="0"/>
        </c:dLbls>
        <c:marker val="1"/>
        <c:smooth val="0"/>
        <c:axId val="350614096"/>
        <c:axId val="350614488"/>
      </c:lineChart>
      <c:dateAx>
        <c:axId val="350614096"/>
        <c:scaling>
          <c:orientation val="minMax"/>
        </c:scaling>
        <c:delete val="1"/>
        <c:axPos val="b"/>
        <c:numFmt formatCode="ge" sourceLinked="1"/>
        <c:majorTickMark val="none"/>
        <c:minorTickMark val="none"/>
        <c:tickLblPos val="none"/>
        <c:crossAx val="350614488"/>
        <c:crosses val="autoZero"/>
        <c:auto val="1"/>
        <c:lblOffset val="100"/>
        <c:baseTimeUnit val="years"/>
      </c:dateAx>
      <c:valAx>
        <c:axId val="350614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61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218.03</c:v>
                </c:pt>
                <c:pt idx="1">
                  <c:v>227.09</c:v>
                </c:pt>
                <c:pt idx="2">
                  <c:v>223.95</c:v>
                </c:pt>
                <c:pt idx="3">
                  <c:v>235.88</c:v>
                </c:pt>
                <c:pt idx="4">
                  <c:v>334</c:v>
                </c:pt>
              </c:numCache>
            </c:numRef>
          </c:val>
          <c:extLst xmlns:c16r2="http://schemas.microsoft.com/office/drawing/2015/06/chart">
            <c:ext xmlns:c16="http://schemas.microsoft.com/office/drawing/2014/chart" uri="{C3380CC4-5D6E-409C-BE32-E72D297353CC}">
              <c16:uniqueId val="{00000000-ED78-4042-AE71-9F7FDF000236}"/>
            </c:ext>
          </c:extLst>
        </c:ser>
        <c:dLbls>
          <c:showLegendKey val="0"/>
          <c:showVal val="0"/>
          <c:showCatName val="0"/>
          <c:showSerName val="0"/>
          <c:showPercent val="0"/>
          <c:showBubbleSize val="0"/>
        </c:dLbls>
        <c:gapWidth val="150"/>
        <c:axId val="350607824"/>
        <c:axId val="35061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ED78-4042-AE71-9F7FDF000236}"/>
            </c:ext>
          </c:extLst>
        </c:ser>
        <c:dLbls>
          <c:showLegendKey val="0"/>
          <c:showVal val="0"/>
          <c:showCatName val="0"/>
          <c:showSerName val="0"/>
          <c:showPercent val="0"/>
          <c:showBubbleSize val="0"/>
        </c:dLbls>
        <c:marker val="1"/>
        <c:smooth val="0"/>
        <c:axId val="350607824"/>
        <c:axId val="350615272"/>
      </c:lineChart>
      <c:dateAx>
        <c:axId val="350607824"/>
        <c:scaling>
          <c:orientation val="minMax"/>
        </c:scaling>
        <c:delete val="1"/>
        <c:axPos val="b"/>
        <c:numFmt formatCode="ge" sourceLinked="1"/>
        <c:majorTickMark val="none"/>
        <c:minorTickMark val="none"/>
        <c:tickLblPos val="none"/>
        <c:crossAx val="350615272"/>
        <c:crosses val="autoZero"/>
        <c:auto val="1"/>
        <c:lblOffset val="100"/>
        <c:baseTimeUnit val="years"/>
      </c:dateAx>
      <c:valAx>
        <c:axId val="350615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60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493.4</c:v>
                </c:pt>
                <c:pt idx="1">
                  <c:v>494.38</c:v>
                </c:pt>
                <c:pt idx="2">
                  <c:v>492.22</c:v>
                </c:pt>
                <c:pt idx="3">
                  <c:v>500.47</c:v>
                </c:pt>
                <c:pt idx="4">
                  <c:v>492.1</c:v>
                </c:pt>
              </c:numCache>
            </c:numRef>
          </c:val>
          <c:extLst xmlns:c16r2="http://schemas.microsoft.com/office/drawing/2015/06/chart">
            <c:ext xmlns:c16="http://schemas.microsoft.com/office/drawing/2014/chart" uri="{C3380CC4-5D6E-409C-BE32-E72D297353CC}">
              <c16:uniqueId val="{00000000-741E-4067-A3E6-F8EF78D8A874}"/>
            </c:ext>
          </c:extLst>
        </c:ser>
        <c:dLbls>
          <c:showLegendKey val="0"/>
          <c:showVal val="0"/>
          <c:showCatName val="0"/>
          <c:showSerName val="0"/>
          <c:showPercent val="0"/>
          <c:showBubbleSize val="0"/>
        </c:dLbls>
        <c:gapWidth val="150"/>
        <c:axId val="350610960"/>
        <c:axId val="35060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741E-4067-A3E6-F8EF78D8A874}"/>
            </c:ext>
          </c:extLst>
        </c:ser>
        <c:dLbls>
          <c:showLegendKey val="0"/>
          <c:showVal val="0"/>
          <c:showCatName val="0"/>
          <c:showSerName val="0"/>
          <c:showPercent val="0"/>
          <c:showBubbleSize val="0"/>
        </c:dLbls>
        <c:marker val="1"/>
        <c:smooth val="0"/>
        <c:axId val="350610960"/>
        <c:axId val="350609784"/>
      </c:lineChart>
      <c:dateAx>
        <c:axId val="350610960"/>
        <c:scaling>
          <c:orientation val="minMax"/>
        </c:scaling>
        <c:delete val="1"/>
        <c:axPos val="b"/>
        <c:numFmt formatCode="ge" sourceLinked="1"/>
        <c:majorTickMark val="none"/>
        <c:minorTickMark val="none"/>
        <c:tickLblPos val="none"/>
        <c:crossAx val="350609784"/>
        <c:crosses val="autoZero"/>
        <c:auto val="1"/>
        <c:lblOffset val="100"/>
        <c:baseTimeUnit val="years"/>
      </c:dateAx>
      <c:valAx>
        <c:axId val="350609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61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110.14</c:v>
                </c:pt>
                <c:pt idx="1">
                  <c:v>110.6</c:v>
                </c:pt>
                <c:pt idx="2">
                  <c:v>111.23</c:v>
                </c:pt>
                <c:pt idx="3">
                  <c:v>106.48</c:v>
                </c:pt>
                <c:pt idx="4">
                  <c:v>108.07</c:v>
                </c:pt>
              </c:numCache>
            </c:numRef>
          </c:val>
          <c:extLst xmlns:c16r2="http://schemas.microsoft.com/office/drawing/2015/06/chart">
            <c:ext xmlns:c16="http://schemas.microsoft.com/office/drawing/2014/chart" uri="{C3380CC4-5D6E-409C-BE32-E72D297353CC}">
              <c16:uniqueId val="{00000000-326D-4E36-BF94-61CAA506BFD6}"/>
            </c:ext>
          </c:extLst>
        </c:ser>
        <c:dLbls>
          <c:showLegendKey val="0"/>
          <c:showVal val="0"/>
          <c:showCatName val="0"/>
          <c:showSerName val="0"/>
          <c:showPercent val="0"/>
          <c:showBubbleSize val="0"/>
        </c:dLbls>
        <c:gapWidth val="150"/>
        <c:axId val="350612136"/>
        <c:axId val="35061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326D-4E36-BF94-61CAA506BFD6}"/>
            </c:ext>
          </c:extLst>
        </c:ser>
        <c:dLbls>
          <c:showLegendKey val="0"/>
          <c:showVal val="0"/>
          <c:showCatName val="0"/>
          <c:showSerName val="0"/>
          <c:showPercent val="0"/>
          <c:showBubbleSize val="0"/>
        </c:dLbls>
        <c:marker val="1"/>
        <c:smooth val="0"/>
        <c:axId val="350612136"/>
        <c:axId val="350612528"/>
      </c:lineChart>
      <c:dateAx>
        <c:axId val="350612136"/>
        <c:scaling>
          <c:orientation val="minMax"/>
        </c:scaling>
        <c:delete val="1"/>
        <c:axPos val="b"/>
        <c:numFmt formatCode="ge" sourceLinked="1"/>
        <c:majorTickMark val="none"/>
        <c:minorTickMark val="none"/>
        <c:tickLblPos val="none"/>
        <c:crossAx val="350612528"/>
        <c:crosses val="autoZero"/>
        <c:auto val="1"/>
        <c:lblOffset val="100"/>
        <c:baseTimeUnit val="years"/>
      </c:dateAx>
      <c:valAx>
        <c:axId val="35061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1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121.47</c:v>
                </c:pt>
                <c:pt idx="1">
                  <c:v>120.76</c:v>
                </c:pt>
                <c:pt idx="2">
                  <c:v>120.14</c:v>
                </c:pt>
                <c:pt idx="3">
                  <c:v>125.19</c:v>
                </c:pt>
                <c:pt idx="4">
                  <c:v>123.8</c:v>
                </c:pt>
              </c:numCache>
            </c:numRef>
          </c:val>
          <c:extLst xmlns:c16r2="http://schemas.microsoft.com/office/drawing/2015/06/chart">
            <c:ext xmlns:c16="http://schemas.microsoft.com/office/drawing/2014/chart" uri="{C3380CC4-5D6E-409C-BE32-E72D297353CC}">
              <c16:uniqueId val="{00000000-5F15-484B-880C-C937433C8558}"/>
            </c:ext>
          </c:extLst>
        </c:ser>
        <c:dLbls>
          <c:showLegendKey val="0"/>
          <c:showVal val="0"/>
          <c:showCatName val="0"/>
          <c:showSerName val="0"/>
          <c:showPercent val="0"/>
          <c:showBubbleSize val="0"/>
        </c:dLbls>
        <c:gapWidth val="150"/>
        <c:axId val="350613312"/>
        <c:axId val="35061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5F15-484B-880C-C937433C8558}"/>
            </c:ext>
          </c:extLst>
        </c:ser>
        <c:dLbls>
          <c:showLegendKey val="0"/>
          <c:showVal val="0"/>
          <c:showCatName val="0"/>
          <c:showSerName val="0"/>
          <c:showPercent val="0"/>
          <c:showBubbleSize val="0"/>
        </c:dLbls>
        <c:marker val="1"/>
        <c:smooth val="0"/>
        <c:axId val="350613312"/>
        <c:axId val="350613704"/>
      </c:lineChart>
      <c:dateAx>
        <c:axId val="350613312"/>
        <c:scaling>
          <c:orientation val="minMax"/>
        </c:scaling>
        <c:delete val="1"/>
        <c:axPos val="b"/>
        <c:numFmt formatCode="ge" sourceLinked="1"/>
        <c:majorTickMark val="none"/>
        <c:minorTickMark val="none"/>
        <c:tickLblPos val="none"/>
        <c:crossAx val="350613704"/>
        <c:crosses val="autoZero"/>
        <c:auto val="1"/>
        <c:lblOffset val="100"/>
        <c:baseTimeUnit val="years"/>
      </c:dateAx>
      <c:valAx>
        <c:axId val="35061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9"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栃木県　佐野市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非設置</v>
      </c>
      <c r="AE8" s="59"/>
      <c r="AF8" s="59"/>
      <c r="AG8" s="59"/>
      <c r="AH8" s="59"/>
      <c r="AI8" s="59"/>
      <c r="AJ8" s="59"/>
      <c r="AK8" s="4"/>
      <c r="AL8" s="60">
        <f>データ!$R$6</f>
        <v>118951</v>
      </c>
      <c r="AM8" s="60"/>
      <c r="AN8" s="60"/>
      <c r="AO8" s="60"/>
      <c r="AP8" s="60"/>
      <c r="AQ8" s="60"/>
      <c r="AR8" s="60"/>
      <c r="AS8" s="60"/>
      <c r="AT8" s="51">
        <f>データ!$S$6</f>
        <v>356.04</v>
      </c>
      <c r="AU8" s="52"/>
      <c r="AV8" s="52"/>
      <c r="AW8" s="52"/>
      <c r="AX8" s="52"/>
      <c r="AY8" s="52"/>
      <c r="AZ8" s="52"/>
      <c r="BA8" s="52"/>
      <c r="BB8" s="53">
        <f>データ!$T$6</f>
        <v>334.09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61.85</v>
      </c>
      <c r="J10" s="52"/>
      <c r="K10" s="52"/>
      <c r="L10" s="52"/>
      <c r="M10" s="52"/>
      <c r="N10" s="52"/>
      <c r="O10" s="63"/>
      <c r="P10" s="53">
        <f>データ!$P$6</f>
        <v>98.58</v>
      </c>
      <c r="Q10" s="53"/>
      <c r="R10" s="53"/>
      <c r="S10" s="53"/>
      <c r="T10" s="53"/>
      <c r="U10" s="53"/>
      <c r="V10" s="53"/>
      <c r="W10" s="60">
        <f>データ!$Q$6</f>
        <v>2270</v>
      </c>
      <c r="X10" s="60"/>
      <c r="Y10" s="60"/>
      <c r="Z10" s="60"/>
      <c r="AA10" s="60"/>
      <c r="AB10" s="60"/>
      <c r="AC10" s="60"/>
      <c r="AD10" s="2"/>
      <c r="AE10" s="2"/>
      <c r="AF10" s="2"/>
      <c r="AG10" s="2"/>
      <c r="AH10" s="4"/>
      <c r="AI10" s="4"/>
      <c r="AJ10" s="4"/>
      <c r="AK10" s="4"/>
      <c r="AL10" s="60">
        <f>データ!$U$6</f>
        <v>116768</v>
      </c>
      <c r="AM10" s="60"/>
      <c r="AN10" s="60"/>
      <c r="AO10" s="60"/>
      <c r="AP10" s="60"/>
      <c r="AQ10" s="60"/>
      <c r="AR10" s="60"/>
      <c r="AS10" s="60"/>
      <c r="AT10" s="51">
        <f>データ!$V$6</f>
        <v>184.34</v>
      </c>
      <c r="AU10" s="52"/>
      <c r="AV10" s="52"/>
      <c r="AW10" s="52"/>
      <c r="AX10" s="52"/>
      <c r="AY10" s="52"/>
      <c r="AZ10" s="52"/>
      <c r="BA10" s="52"/>
      <c r="BB10" s="53">
        <f>データ!$W$6</f>
        <v>633.44000000000005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1aNP1BzBEFZv8ao/EOeX0R5ZScTgKttRpEFWHKvsEQrqIqpQ/L1wYA7WXQWvcLwh7/k4fAXe0BkVJnfWsrN2/g==" saltValue="BAHRfNxEsoOST0gX5DeP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92045</v>
      </c>
      <c r="D6" s="34">
        <f t="shared" si="3"/>
        <v>46</v>
      </c>
      <c r="E6" s="34">
        <f t="shared" si="3"/>
        <v>1</v>
      </c>
      <c r="F6" s="34">
        <f t="shared" si="3"/>
        <v>0</v>
      </c>
      <c r="G6" s="34">
        <f t="shared" si="3"/>
        <v>1</v>
      </c>
      <c r="H6" s="34" t="str">
        <f t="shared" si="3"/>
        <v>栃木県　佐野市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61.85</v>
      </c>
      <c r="P6" s="35">
        <f t="shared" si="3"/>
        <v>98.58</v>
      </c>
      <c r="Q6" s="35">
        <f t="shared" si="3"/>
        <v>2270</v>
      </c>
      <c r="R6" s="35">
        <f t="shared" si="3"/>
        <v>118951</v>
      </c>
      <c r="S6" s="35">
        <f t="shared" si="3"/>
        <v>356.04</v>
      </c>
      <c r="T6" s="35">
        <f t="shared" si="3"/>
        <v>334.09</v>
      </c>
      <c r="U6" s="35">
        <f t="shared" si="3"/>
        <v>116768</v>
      </c>
      <c r="V6" s="35">
        <f t="shared" si="3"/>
        <v>184.34</v>
      </c>
      <c r="W6" s="35">
        <f t="shared" si="3"/>
        <v>633.44000000000005</v>
      </c>
      <c r="X6" s="36">
        <f>IF(X7="",NA(),X7)</f>
        <v>115.1</v>
      </c>
      <c r="Y6" s="36">
        <f t="shared" ref="Y6:AG6" si="4">IF(Y7="",NA(),Y7)</f>
        <v>116</v>
      </c>
      <c r="Z6" s="36">
        <f t="shared" si="4"/>
        <v>116.41</v>
      </c>
      <c r="AA6" s="36">
        <f t="shared" si="4"/>
        <v>112.19</v>
      </c>
      <c r="AB6" s="36">
        <f t="shared" si="4"/>
        <v>112.85</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218.03</v>
      </c>
      <c r="AU6" s="36">
        <f t="shared" ref="AU6:BC6" si="6">IF(AU7="",NA(),AU7)</f>
        <v>227.09</v>
      </c>
      <c r="AV6" s="36">
        <f t="shared" si="6"/>
        <v>223.95</v>
      </c>
      <c r="AW6" s="36">
        <f t="shared" si="6"/>
        <v>235.88</v>
      </c>
      <c r="AX6" s="36">
        <f t="shared" si="6"/>
        <v>334</v>
      </c>
      <c r="AY6" s="36">
        <f t="shared" si="6"/>
        <v>344.19</v>
      </c>
      <c r="AZ6" s="36">
        <f t="shared" si="6"/>
        <v>352.05</v>
      </c>
      <c r="BA6" s="36">
        <f t="shared" si="6"/>
        <v>349.04</v>
      </c>
      <c r="BB6" s="36">
        <f t="shared" si="6"/>
        <v>337.49</v>
      </c>
      <c r="BC6" s="36">
        <f t="shared" si="6"/>
        <v>335.6</v>
      </c>
      <c r="BD6" s="35" t="str">
        <f>IF(BD7="","",IF(BD7="-","【-】","【"&amp;SUBSTITUTE(TEXT(BD7,"#,##0.00"),"-","△")&amp;"】"))</f>
        <v>【261.93】</v>
      </c>
      <c r="BE6" s="36">
        <f>IF(BE7="",NA(),BE7)</f>
        <v>493.4</v>
      </c>
      <c r="BF6" s="36">
        <f t="shared" ref="BF6:BN6" si="7">IF(BF7="",NA(),BF7)</f>
        <v>494.38</v>
      </c>
      <c r="BG6" s="36">
        <f t="shared" si="7"/>
        <v>492.22</v>
      </c>
      <c r="BH6" s="36">
        <f t="shared" si="7"/>
        <v>500.47</v>
      </c>
      <c r="BI6" s="36">
        <f t="shared" si="7"/>
        <v>492.1</v>
      </c>
      <c r="BJ6" s="36">
        <f t="shared" si="7"/>
        <v>252.09</v>
      </c>
      <c r="BK6" s="36">
        <f t="shared" si="7"/>
        <v>250.76</v>
      </c>
      <c r="BL6" s="36">
        <f t="shared" si="7"/>
        <v>254.54</v>
      </c>
      <c r="BM6" s="36">
        <f t="shared" si="7"/>
        <v>265.92</v>
      </c>
      <c r="BN6" s="36">
        <f t="shared" si="7"/>
        <v>258.26</v>
      </c>
      <c r="BO6" s="35" t="str">
        <f>IF(BO7="","",IF(BO7="-","【-】","【"&amp;SUBSTITUTE(TEXT(BO7,"#,##0.00"),"-","△")&amp;"】"))</f>
        <v>【270.46】</v>
      </c>
      <c r="BP6" s="36">
        <f>IF(BP7="",NA(),BP7)</f>
        <v>110.14</v>
      </c>
      <c r="BQ6" s="36">
        <f t="shared" ref="BQ6:BY6" si="8">IF(BQ7="",NA(),BQ7)</f>
        <v>110.6</v>
      </c>
      <c r="BR6" s="36">
        <f t="shared" si="8"/>
        <v>111.23</v>
      </c>
      <c r="BS6" s="36">
        <f t="shared" si="8"/>
        <v>106.48</v>
      </c>
      <c r="BT6" s="36">
        <f t="shared" si="8"/>
        <v>108.07</v>
      </c>
      <c r="BU6" s="36">
        <f t="shared" si="8"/>
        <v>106.22</v>
      </c>
      <c r="BV6" s="36">
        <f t="shared" si="8"/>
        <v>106.69</v>
      </c>
      <c r="BW6" s="36">
        <f t="shared" si="8"/>
        <v>106.52</v>
      </c>
      <c r="BX6" s="36">
        <f t="shared" si="8"/>
        <v>105.86</v>
      </c>
      <c r="BY6" s="36">
        <f t="shared" si="8"/>
        <v>106.07</v>
      </c>
      <c r="BZ6" s="35" t="str">
        <f>IF(BZ7="","",IF(BZ7="-","【-】","【"&amp;SUBSTITUTE(TEXT(BZ7,"#,##0.00"),"-","△")&amp;"】"))</f>
        <v>【103.91】</v>
      </c>
      <c r="CA6" s="36">
        <f>IF(CA7="",NA(),CA7)</f>
        <v>121.47</v>
      </c>
      <c r="CB6" s="36">
        <f t="shared" ref="CB6:CJ6" si="9">IF(CB7="",NA(),CB7)</f>
        <v>120.76</v>
      </c>
      <c r="CC6" s="36">
        <f t="shared" si="9"/>
        <v>120.14</v>
      </c>
      <c r="CD6" s="36">
        <f t="shared" si="9"/>
        <v>125.19</v>
      </c>
      <c r="CE6" s="36">
        <f t="shared" si="9"/>
        <v>123.8</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65.36</v>
      </c>
      <c r="CM6" s="36">
        <f t="shared" ref="CM6:CU6" si="10">IF(CM7="",NA(),CM7)</f>
        <v>64.790000000000006</v>
      </c>
      <c r="CN6" s="36">
        <f t="shared" si="10"/>
        <v>65.84</v>
      </c>
      <c r="CO6" s="36">
        <f t="shared" si="10"/>
        <v>77.08</v>
      </c>
      <c r="CP6" s="36">
        <f t="shared" si="10"/>
        <v>76.66</v>
      </c>
      <c r="CQ6" s="36">
        <f t="shared" si="10"/>
        <v>62.12</v>
      </c>
      <c r="CR6" s="36">
        <f t="shared" si="10"/>
        <v>62.26</v>
      </c>
      <c r="CS6" s="36">
        <f t="shared" si="10"/>
        <v>62.1</v>
      </c>
      <c r="CT6" s="36">
        <f t="shared" si="10"/>
        <v>62.38</v>
      </c>
      <c r="CU6" s="36">
        <f t="shared" si="10"/>
        <v>62.83</v>
      </c>
      <c r="CV6" s="35" t="str">
        <f>IF(CV7="","",IF(CV7="-","【-】","【"&amp;SUBSTITUTE(TEXT(CV7,"#,##0.00"),"-","△")&amp;"】"))</f>
        <v>【60.27】</v>
      </c>
      <c r="CW6" s="36">
        <f>IF(CW7="",NA(),CW7)</f>
        <v>83.59</v>
      </c>
      <c r="CX6" s="36">
        <f t="shared" ref="CX6:DF6" si="11">IF(CX7="",NA(),CX7)</f>
        <v>84.13</v>
      </c>
      <c r="CY6" s="36">
        <f t="shared" si="11"/>
        <v>82.73</v>
      </c>
      <c r="CZ6" s="36">
        <f t="shared" si="11"/>
        <v>82.34</v>
      </c>
      <c r="DA6" s="36">
        <f t="shared" si="11"/>
        <v>82.91</v>
      </c>
      <c r="DB6" s="36">
        <f t="shared" si="11"/>
        <v>89.45</v>
      </c>
      <c r="DC6" s="36">
        <f t="shared" si="11"/>
        <v>89.5</v>
      </c>
      <c r="DD6" s="36">
        <f t="shared" si="11"/>
        <v>89.52</v>
      </c>
      <c r="DE6" s="36">
        <f t="shared" si="11"/>
        <v>89.17</v>
      </c>
      <c r="DF6" s="36">
        <f t="shared" si="11"/>
        <v>88.86</v>
      </c>
      <c r="DG6" s="35" t="str">
        <f>IF(DG7="","",IF(DG7="-","【-】","【"&amp;SUBSTITUTE(TEXT(DG7,"#,##0.00"),"-","△")&amp;"】"))</f>
        <v>【89.92】</v>
      </c>
      <c r="DH6" s="36">
        <f>IF(DH7="",NA(),DH7)</f>
        <v>46.47</v>
      </c>
      <c r="DI6" s="36">
        <f t="shared" ref="DI6:DQ6" si="12">IF(DI7="",NA(),DI7)</f>
        <v>47.33</v>
      </c>
      <c r="DJ6" s="36">
        <f t="shared" si="12"/>
        <v>48.04</v>
      </c>
      <c r="DK6" s="36">
        <f t="shared" si="12"/>
        <v>49.62</v>
      </c>
      <c r="DL6" s="36">
        <f t="shared" si="12"/>
        <v>50.75</v>
      </c>
      <c r="DM6" s="36">
        <f t="shared" si="12"/>
        <v>44.91</v>
      </c>
      <c r="DN6" s="36">
        <f t="shared" si="12"/>
        <v>45.89</v>
      </c>
      <c r="DO6" s="36">
        <f t="shared" si="12"/>
        <v>46.58</v>
      </c>
      <c r="DP6" s="36">
        <f t="shared" si="12"/>
        <v>46.99</v>
      </c>
      <c r="DQ6" s="36">
        <f t="shared" si="12"/>
        <v>47.89</v>
      </c>
      <c r="DR6" s="35" t="str">
        <f>IF(DR7="","",IF(DR7="-","【-】","【"&amp;SUBSTITUTE(TEXT(DR7,"#,##0.00"),"-","△")&amp;"】"))</f>
        <v>【48.85】</v>
      </c>
      <c r="DS6" s="36">
        <f>IF(DS7="",NA(),DS7)</f>
        <v>4.0199999999999996</v>
      </c>
      <c r="DT6" s="36">
        <f t="shared" ref="DT6:EB6" si="13">IF(DT7="",NA(),DT7)</f>
        <v>4.5999999999999996</v>
      </c>
      <c r="DU6" s="36">
        <f t="shared" si="13"/>
        <v>7.25</v>
      </c>
      <c r="DV6" s="36">
        <f t="shared" si="13"/>
        <v>8.99</v>
      </c>
      <c r="DW6" s="36">
        <f t="shared" si="13"/>
        <v>10.49</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0.65</v>
      </c>
      <c r="EE6" s="36">
        <f t="shared" ref="EE6:EM6" si="14">IF(EE7="",NA(),EE7)</f>
        <v>0.77</v>
      </c>
      <c r="EF6" s="36">
        <f t="shared" si="14"/>
        <v>0.53</v>
      </c>
      <c r="EG6" s="36">
        <f t="shared" si="14"/>
        <v>0.22</v>
      </c>
      <c r="EH6" s="36">
        <f t="shared" si="14"/>
        <v>0.48</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92045</v>
      </c>
      <c r="D7" s="38">
        <v>46</v>
      </c>
      <c r="E7" s="38">
        <v>1</v>
      </c>
      <c r="F7" s="38">
        <v>0</v>
      </c>
      <c r="G7" s="38">
        <v>1</v>
      </c>
      <c r="H7" s="38" t="s">
        <v>93</v>
      </c>
      <c r="I7" s="38" t="s">
        <v>94</v>
      </c>
      <c r="J7" s="38" t="s">
        <v>95</v>
      </c>
      <c r="K7" s="38" t="s">
        <v>96</v>
      </c>
      <c r="L7" s="38" t="s">
        <v>97</v>
      </c>
      <c r="M7" s="38" t="s">
        <v>98</v>
      </c>
      <c r="N7" s="39" t="s">
        <v>99</v>
      </c>
      <c r="O7" s="39">
        <v>61.85</v>
      </c>
      <c r="P7" s="39">
        <v>98.58</v>
      </c>
      <c r="Q7" s="39">
        <v>2270</v>
      </c>
      <c r="R7" s="39">
        <v>118951</v>
      </c>
      <c r="S7" s="39">
        <v>356.04</v>
      </c>
      <c r="T7" s="39">
        <v>334.09</v>
      </c>
      <c r="U7" s="39">
        <v>116768</v>
      </c>
      <c r="V7" s="39">
        <v>184.34</v>
      </c>
      <c r="W7" s="39">
        <v>633.44000000000005</v>
      </c>
      <c r="X7" s="39">
        <v>115.1</v>
      </c>
      <c r="Y7" s="39">
        <v>116</v>
      </c>
      <c r="Z7" s="39">
        <v>116.41</v>
      </c>
      <c r="AA7" s="39">
        <v>112.19</v>
      </c>
      <c r="AB7" s="39">
        <v>112.85</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218.03</v>
      </c>
      <c r="AU7" s="39">
        <v>227.09</v>
      </c>
      <c r="AV7" s="39">
        <v>223.95</v>
      </c>
      <c r="AW7" s="39">
        <v>235.88</v>
      </c>
      <c r="AX7" s="39">
        <v>334</v>
      </c>
      <c r="AY7" s="39">
        <v>344.19</v>
      </c>
      <c r="AZ7" s="39">
        <v>352.05</v>
      </c>
      <c r="BA7" s="39">
        <v>349.04</v>
      </c>
      <c r="BB7" s="39">
        <v>337.49</v>
      </c>
      <c r="BC7" s="39">
        <v>335.6</v>
      </c>
      <c r="BD7" s="39">
        <v>261.93</v>
      </c>
      <c r="BE7" s="39">
        <v>493.4</v>
      </c>
      <c r="BF7" s="39">
        <v>494.38</v>
      </c>
      <c r="BG7" s="39">
        <v>492.22</v>
      </c>
      <c r="BH7" s="39">
        <v>500.47</v>
      </c>
      <c r="BI7" s="39">
        <v>492.1</v>
      </c>
      <c r="BJ7" s="39">
        <v>252.09</v>
      </c>
      <c r="BK7" s="39">
        <v>250.76</v>
      </c>
      <c r="BL7" s="39">
        <v>254.54</v>
      </c>
      <c r="BM7" s="39">
        <v>265.92</v>
      </c>
      <c r="BN7" s="39">
        <v>258.26</v>
      </c>
      <c r="BO7" s="39">
        <v>270.45999999999998</v>
      </c>
      <c r="BP7" s="39">
        <v>110.14</v>
      </c>
      <c r="BQ7" s="39">
        <v>110.6</v>
      </c>
      <c r="BR7" s="39">
        <v>111.23</v>
      </c>
      <c r="BS7" s="39">
        <v>106.48</v>
      </c>
      <c r="BT7" s="39">
        <v>108.07</v>
      </c>
      <c r="BU7" s="39">
        <v>106.22</v>
      </c>
      <c r="BV7" s="39">
        <v>106.69</v>
      </c>
      <c r="BW7" s="39">
        <v>106.52</v>
      </c>
      <c r="BX7" s="39">
        <v>105.86</v>
      </c>
      <c r="BY7" s="39">
        <v>106.07</v>
      </c>
      <c r="BZ7" s="39">
        <v>103.91</v>
      </c>
      <c r="CA7" s="39">
        <v>121.47</v>
      </c>
      <c r="CB7" s="39">
        <v>120.76</v>
      </c>
      <c r="CC7" s="39">
        <v>120.14</v>
      </c>
      <c r="CD7" s="39">
        <v>125.19</v>
      </c>
      <c r="CE7" s="39">
        <v>123.8</v>
      </c>
      <c r="CF7" s="39">
        <v>155.22999999999999</v>
      </c>
      <c r="CG7" s="39">
        <v>154.91999999999999</v>
      </c>
      <c r="CH7" s="39">
        <v>155.80000000000001</v>
      </c>
      <c r="CI7" s="39">
        <v>158.58000000000001</v>
      </c>
      <c r="CJ7" s="39">
        <v>159.22</v>
      </c>
      <c r="CK7" s="39">
        <v>167.11</v>
      </c>
      <c r="CL7" s="39">
        <v>65.36</v>
      </c>
      <c r="CM7" s="39">
        <v>64.790000000000006</v>
      </c>
      <c r="CN7" s="39">
        <v>65.84</v>
      </c>
      <c r="CO7" s="39">
        <v>77.08</v>
      </c>
      <c r="CP7" s="39">
        <v>76.66</v>
      </c>
      <c r="CQ7" s="39">
        <v>62.12</v>
      </c>
      <c r="CR7" s="39">
        <v>62.26</v>
      </c>
      <c r="CS7" s="39">
        <v>62.1</v>
      </c>
      <c r="CT7" s="39">
        <v>62.38</v>
      </c>
      <c r="CU7" s="39">
        <v>62.83</v>
      </c>
      <c r="CV7" s="39">
        <v>60.27</v>
      </c>
      <c r="CW7" s="39">
        <v>83.59</v>
      </c>
      <c r="CX7" s="39">
        <v>84.13</v>
      </c>
      <c r="CY7" s="39">
        <v>82.73</v>
      </c>
      <c r="CZ7" s="39">
        <v>82.34</v>
      </c>
      <c r="DA7" s="39">
        <v>82.91</v>
      </c>
      <c r="DB7" s="39">
        <v>89.45</v>
      </c>
      <c r="DC7" s="39">
        <v>89.5</v>
      </c>
      <c r="DD7" s="39">
        <v>89.52</v>
      </c>
      <c r="DE7" s="39">
        <v>89.17</v>
      </c>
      <c r="DF7" s="39">
        <v>88.86</v>
      </c>
      <c r="DG7" s="39">
        <v>89.92</v>
      </c>
      <c r="DH7" s="39">
        <v>46.47</v>
      </c>
      <c r="DI7" s="39">
        <v>47.33</v>
      </c>
      <c r="DJ7" s="39">
        <v>48.04</v>
      </c>
      <c r="DK7" s="39">
        <v>49.62</v>
      </c>
      <c r="DL7" s="39">
        <v>50.75</v>
      </c>
      <c r="DM7" s="39">
        <v>44.91</v>
      </c>
      <c r="DN7" s="39">
        <v>45.89</v>
      </c>
      <c r="DO7" s="39">
        <v>46.58</v>
      </c>
      <c r="DP7" s="39">
        <v>46.99</v>
      </c>
      <c r="DQ7" s="39">
        <v>47.89</v>
      </c>
      <c r="DR7" s="39">
        <v>48.85</v>
      </c>
      <c r="DS7" s="39">
        <v>4.0199999999999996</v>
      </c>
      <c r="DT7" s="39">
        <v>4.5999999999999996</v>
      </c>
      <c r="DU7" s="39">
        <v>7.25</v>
      </c>
      <c r="DV7" s="39">
        <v>8.99</v>
      </c>
      <c r="DW7" s="39">
        <v>10.49</v>
      </c>
      <c r="DX7" s="39">
        <v>12.03</v>
      </c>
      <c r="DY7" s="39">
        <v>13.14</v>
      </c>
      <c r="DZ7" s="39">
        <v>14.45</v>
      </c>
      <c r="EA7" s="39">
        <v>15.83</v>
      </c>
      <c r="EB7" s="39">
        <v>16.899999999999999</v>
      </c>
      <c r="EC7" s="39">
        <v>17.8</v>
      </c>
      <c r="ED7" s="39">
        <v>0.65</v>
      </c>
      <c r="EE7" s="39">
        <v>0.77</v>
      </c>
      <c r="EF7" s="39">
        <v>0.53</v>
      </c>
      <c r="EG7" s="39">
        <v>0.22</v>
      </c>
      <c r="EH7" s="39">
        <v>0.48</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笠原 薫</cp:lastModifiedBy>
  <dcterms:created xsi:type="dcterms:W3CDTF">2019-12-05T04:11:27Z</dcterms:created>
  <dcterms:modified xsi:type="dcterms:W3CDTF">2020-01-20T08:26:31Z</dcterms:modified>
  <cp:category/>
</cp:coreProperties>
</file>