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no.local\Public_new\佐野市共有2\2250下水道課\02監理係\38_経営比較分析表\R02.01「経営比較分析表」の分析等について\"/>
    </mc:Choice>
  </mc:AlternateContent>
  <workbookProtection workbookAlgorithmName="SHA-512" workbookHashValue="+/e8v5vefYizcnsWcvpMznQYhIWw88QBaE4y4MqWEeatHGZan7L+vaHjOi3PEEVNCeVmKzJ29fC6iQ3dZ3XFCA==" workbookSaltValue="nNM4YYb9+0E/xaBKSCoi5w==" workbookSpinCount="100000" lockStructure="1"/>
  <bookViews>
    <workbookView xWindow="0" yWindow="0" windowWidth="2040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<sst xmlns="http://schemas.openxmlformats.org/spreadsheetml/2006/main" count="229" uniqueCount="114">
  <si>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</si>
  <si>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</si>
  <si>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</si>
  <si>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</si>
  <si>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</si>
  <si>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</si>
  <si>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</si>
  <si>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</si>
  <si>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</si>
  <si>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</si>
  <si>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</si>
  <si>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</si>
  <si>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</si>
  <si>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</si>
  <si>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</si>
  <si>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</si>
  <si>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</si>
  <si>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</si>
  <si>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</si>
  <si>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</si>
  <si>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</si>
  <si>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</si>
  <si>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</si>
  <si>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</si>
  <si>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</si>
  <si>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</si>
  <si>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</si>
  <si>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</si>
  <si>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</si>
  <si>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</si>
  <si>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</si>
  <si>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</si>
  <si>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</si>
  <si>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</si>
  <si>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</si>
  <si>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</si>
  <si>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</si>
  <si>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</si>
  <si>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</si>
  <si>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</si>
  <si>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</si>
  <si>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</si>
  <si>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</si>
  <si>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</si>
  <si>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</si>
  <si>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</si>
  <si>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</si>
  <si>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</si>
  <si>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</si>
  <si>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</si>
  <si>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</si>
  <si>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</si>
  <si>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</si>
  <si>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</si>
  <si>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</si>
  <si>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</si>
  <si>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</si>
  <si>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</si>
  <si>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</si>
  <si>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</si>
  <si>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</si>
  <si>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</si>
  <si>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</si>
  <si>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</si>
  <si>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</si>
  <si>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</si>
  <si>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</si>
  <si>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</si>
  <si>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</si>
  <si>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</si>
  <si>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</si>
  <si>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</si>
  <si>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</si>
  <si>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</si>
  <si>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</si>
  <si>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</si>
  <si>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</si>
  <si>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</si>
  <si>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</si>
  <si>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</si>
  <si>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</si>
  <si>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</si>
  <si>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</si>
  <si>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</si>
  <si>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</si>
  <si>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</si>
  <si>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</si>
  <si>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</si>
  <si>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</si>
  <si>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</si>
  <si>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</si>
  <si>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</si>
  <si>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</si>
  <si>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</si>
  <si>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</si>
  <si>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</si>
  <si>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</si>
  <si>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</si>
  <si>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</si>
  <si>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</si>
  <si>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</si>
  <si>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</si>
  <si>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</si>
  <si>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</si>
  <si>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</si>
  <si>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</si>
  <si>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</si>
  <si>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</si>
  <si>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</si>
  <si>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</si>
  <si>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</si>
  <si>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については、昭和46年度に事業着手、昭和51年度に供用開始している。平成25年度末現在の管渠総延長は約470kmを超え、20年以上経過している延長は約36％、30年以上経過は約21％を占めており、50年以上経過はない。平成25～26年度で管渠長寿命化計画を策定し、平成27年度より改築更新を実施している。
　昭和51年7月運用開始の処理施設は、その後機能増強のため増設を繰り返し、現在の設備へと至っている。施設内には、耐用年数を大幅に超える設備もある状況である。平成28年度にストックマネジメント計画における全体計画の策定に着手、平成30年度に実施計画の策定を完了した。現在、計画的に改築更新に着手している。</t>
    <phoneticPr fontId="4"/>
  </si>
  <si>
    <t>将来に渡り持続的な下水道事業を展開していくために、効率的な公共下水道整備を行いながら、必要な施設の改築(更新・長寿命化)等を併せて行う必要がある。
　具体的には、収入においては、令和2年度に使用料改定を行う予定であり、それにより料金収入の増加が見込まれる。また、農業集落排水施設の統合やし尿処理施設との接続を進め、スケールメリットによる汚水処理の効率化を図りながら有収水量の確保を図る。
　一方、支出においては、平成26年度末に流域関連公共下水道から単独公共下水道に移行したため、維持管理負担金がなくなり、処理施設の民間委託による業務の効率化を図っている。また、有収率向上のため、不明水対策や合流改善を進める予定である。</t>
    <rPh sb="89" eb="91">
      <t>レイワ</t>
    </rPh>
    <phoneticPr fontId="4"/>
  </si>
  <si>
    <t>収益的収支比率は前年度の当該値を下回った。これは総費用が前年比で増加に対し、総収益の減少したためである。減少の要因として大口利用者の使用量減少に伴い使用料収入が減少したためである。今後も下水道の処理区域の拡大を図るものの、行政区域内全体の人口減少や節水型機器の普及により、料金収入の劇的な増加は見込まれない状況である。
　企業債残高対事業規模比率は年度毎の増減はあるものの減少傾向にあり、類似団体より低い値を示していることから、今後も建設改良事業を計画的に実施し、市債発行額を抑制していく必要がある。
　経費回収率は上昇傾向にあるものの、全国平均及び類似団体平均値より低い値を示しているため、今後も未接続世帯への戸別訪問等による水洗化率の向上を図るとともに、一定の時期に使用料改定を行い経費回収率の更なる向上を図る必要がある。</t>
    <rPh sb="12" eb="14">
      <t>トウガイ</t>
    </rPh>
    <rPh sb="14" eb="15">
      <t>チ</t>
    </rPh>
    <rPh sb="16" eb="18">
      <t>シタマワ</t>
    </rPh>
    <rPh sb="32" eb="34">
      <t>ゾウカ</t>
    </rPh>
    <rPh sb="42" eb="44">
      <t>ゲンショウ</t>
    </rPh>
    <rPh sb="52" eb="54">
      <t>ゲンショウ</t>
    </rPh>
    <rPh sb="69" eb="71">
      <t>ゲンショウ</t>
    </rPh>
    <rPh sb="80" eb="8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</si>
</sst>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0.06</c:v>
                </c:pt>
                <c:pt idx="1">
                  <c:v>0.14000000000000001</c:v>
                </c:pt>
                <c:pt idx="2">
                  <c:v>0.21</c:v>
                </c:pt>
                <c:pt idx="3">
                  <c:v>0.18</c:v>
                </c:pt>
                <c:pt idx="4">
                  <c:v>0.05</c:v>
                </c:pt>
              </c:numCache>
            </c:numRef>
          </c:val>
          <c:extLst xmlns:c16r2="http://schemas.microsoft.com/office/drawing/2015/06/chart">
            <c:ext xmlns:c16="http://schemas.microsoft.com/office/drawing/2014/chart" uri="{C3380CC4-5D6E-409C-BE32-E72D297353CC}">
              <c16:uniqueId val="{00000000-76FB-413F-9BAC-F982A9C421C2}"/>
            </c:ext>
          </c:extLst>
        </c:ser>
        <c:dLbls>
          <c:showLegendKey val="0"/>
          <c:showVal val="0"/>
          <c:showCatName val="0"/>
          <c:showSerName val="0"/>
          <c:showPercent val="0"/>
          <c:showBubbleSize val="0"/>
        </c:dLbls>
        <c:gapWidth val="150"/>
        <c:axId val="359094720"/>
        <c:axId val="3590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76FB-413F-9BAC-F982A9C421C2}"/>
            </c:ext>
          </c:extLst>
        </c:ser>
        <c:dLbls>
          <c:showLegendKey val="0"/>
          <c:showVal val="0"/>
          <c:showCatName val="0"/>
          <c:showSerName val="0"/>
          <c:showPercent val="0"/>
          <c:showBubbleSize val="0"/>
        </c:dLbls>
        <c:marker val="1"/>
        <c:smooth val="0"/>
        <c:axId val="359094720"/>
        <c:axId val="359093152"/>
      </c:lineChart>
      <c:dateAx>
        <c:axId val="359094720"/>
        <c:scaling>
          <c:orientation val="minMax"/>
        </c:scaling>
        <c:delete val="1"/>
        <c:axPos val="b"/>
        <c:numFmt formatCode="ge" sourceLinked="1"/>
        <c:majorTickMark val="none"/>
        <c:minorTickMark val="none"/>
        <c:tickLblPos val="none"/>
        <c:crossAx val="359093152"/>
        <c:crosses val="autoZero"/>
        <c:auto val="1"/>
        <c:lblOffset val="100"/>
        <c:baseTimeUnit val="years"/>
      </c:dateAx>
      <c:valAx>
        <c:axId val="3590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78.37</c:v>
                </c:pt>
                <c:pt idx="2">
                  <c:v>75.849999999999994</c:v>
                </c:pt>
                <c:pt idx="3">
                  <c:v>72.709999999999994</c:v>
                </c:pt>
                <c:pt idx="4">
                  <c:v>73.13</c:v>
                </c:pt>
              </c:numCache>
            </c:numRef>
          </c:val>
          <c:extLst xmlns:c16r2="http://schemas.microsoft.com/office/drawing/2015/06/chart">
            <c:ext xmlns:c16="http://schemas.microsoft.com/office/drawing/2014/chart" uri="{C3380CC4-5D6E-409C-BE32-E72D297353CC}">
              <c16:uniqueId val="{00000000-BB11-4A73-85EC-A8365E9E6EDD}"/>
            </c:ext>
          </c:extLst>
        </c:ser>
        <c:dLbls>
          <c:showLegendKey val="0"/>
          <c:showVal val="0"/>
          <c:showCatName val="0"/>
          <c:showSerName val="0"/>
          <c:showPercent val="0"/>
          <c:showBubbleSize val="0"/>
        </c:dLbls>
        <c:gapWidth val="150"/>
        <c:axId val="359313024"/>
        <c:axId val="35931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BB11-4A73-85EC-A8365E9E6EDD}"/>
            </c:ext>
          </c:extLst>
        </c:ser>
        <c:dLbls>
          <c:showLegendKey val="0"/>
          <c:showVal val="0"/>
          <c:showCatName val="0"/>
          <c:showSerName val="0"/>
          <c:showPercent val="0"/>
          <c:showBubbleSize val="0"/>
        </c:dLbls>
        <c:marker val="1"/>
        <c:smooth val="0"/>
        <c:axId val="359313024"/>
        <c:axId val="359312240"/>
      </c:lineChart>
      <c:dateAx>
        <c:axId val="359313024"/>
        <c:scaling>
          <c:orientation val="minMax"/>
        </c:scaling>
        <c:delete val="1"/>
        <c:axPos val="b"/>
        <c:numFmt formatCode="ge" sourceLinked="1"/>
        <c:majorTickMark val="none"/>
        <c:minorTickMark val="none"/>
        <c:tickLblPos val="none"/>
        <c:crossAx val="359312240"/>
        <c:crosses val="autoZero"/>
        <c:auto val="1"/>
        <c:lblOffset val="100"/>
        <c:baseTimeUnit val="years"/>
      </c:dateAx>
      <c:valAx>
        <c:axId val="35931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92.51</c:v>
                </c:pt>
                <c:pt idx="1">
                  <c:v>92.8</c:v>
                </c:pt>
                <c:pt idx="2">
                  <c:v>92.8</c:v>
                </c:pt>
                <c:pt idx="3">
                  <c:v>92.93</c:v>
                </c:pt>
                <c:pt idx="4">
                  <c:v>92.97</c:v>
                </c:pt>
              </c:numCache>
            </c:numRef>
          </c:val>
          <c:extLst xmlns:c16r2="http://schemas.microsoft.com/office/drawing/2015/06/chart">
            <c:ext xmlns:c16="http://schemas.microsoft.com/office/drawing/2014/chart" uri="{C3380CC4-5D6E-409C-BE32-E72D297353CC}">
              <c16:uniqueId val="{00000000-EBAB-4F6F-953F-D5908CF6D441}"/>
            </c:ext>
          </c:extLst>
        </c:ser>
        <c:dLbls>
          <c:showLegendKey val="0"/>
          <c:showVal val="0"/>
          <c:showCatName val="0"/>
          <c:showSerName val="0"/>
          <c:showPercent val="0"/>
          <c:showBubbleSize val="0"/>
        </c:dLbls>
        <c:gapWidth val="150"/>
        <c:axId val="359313416"/>
        <c:axId val="35931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EBAB-4F6F-953F-D5908CF6D441}"/>
            </c:ext>
          </c:extLst>
        </c:ser>
        <c:dLbls>
          <c:showLegendKey val="0"/>
          <c:showVal val="0"/>
          <c:showCatName val="0"/>
          <c:showSerName val="0"/>
          <c:showPercent val="0"/>
          <c:showBubbleSize val="0"/>
        </c:dLbls>
        <c:marker val="1"/>
        <c:smooth val="0"/>
        <c:axId val="359313416"/>
        <c:axId val="359316160"/>
      </c:lineChart>
      <c:dateAx>
        <c:axId val="359313416"/>
        <c:scaling>
          <c:orientation val="minMax"/>
        </c:scaling>
        <c:delete val="1"/>
        <c:axPos val="b"/>
        <c:numFmt formatCode="ge" sourceLinked="1"/>
        <c:majorTickMark val="none"/>
        <c:minorTickMark val="none"/>
        <c:tickLblPos val="none"/>
        <c:crossAx val="359316160"/>
        <c:crosses val="autoZero"/>
        <c:auto val="1"/>
        <c:lblOffset val="100"/>
        <c:baseTimeUnit val="years"/>
      </c:dateAx>
      <c:valAx>
        <c:axId val="3593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3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98.72</c:v>
                </c:pt>
                <c:pt idx="1">
                  <c:v>101.78</c:v>
                </c:pt>
                <c:pt idx="2">
                  <c:v>94.51</c:v>
                </c:pt>
                <c:pt idx="3">
                  <c:v>95.98</c:v>
                </c:pt>
                <c:pt idx="4">
                  <c:v>92.99</c:v>
                </c:pt>
              </c:numCache>
            </c:numRef>
          </c:val>
          <c:extLst xmlns:c16r2="http://schemas.microsoft.com/office/drawing/2015/06/chart">
            <c:ext xmlns:c16="http://schemas.microsoft.com/office/drawing/2014/chart" uri="{C3380CC4-5D6E-409C-BE32-E72D297353CC}">
              <c16:uniqueId val="{00000000-D59F-4436-8229-E8F884F4288F}"/>
            </c:ext>
          </c:extLst>
        </c:ser>
        <c:dLbls>
          <c:showLegendKey val="0"/>
          <c:showVal val="0"/>
          <c:showCatName val="0"/>
          <c:showSerName val="0"/>
          <c:showPercent val="0"/>
          <c:showBubbleSize val="0"/>
        </c:dLbls>
        <c:gapWidth val="150"/>
        <c:axId val="359099032"/>
        <c:axId val="35909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9F-4436-8229-E8F884F4288F}"/>
            </c:ext>
          </c:extLst>
        </c:ser>
        <c:dLbls>
          <c:showLegendKey val="0"/>
          <c:showVal val="0"/>
          <c:showCatName val="0"/>
          <c:showSerName val="0"/>
          <c:showPercent val="0"/>
          <c:showBubbleSize val="0"/>
        </c:dLbls>
        <c:marker val="1"/>
        <c:smooth val="0"/>
        <c:axId val="359099032"/>
        <c:axId val="359098248"/>
      </c:lineChart>
      <c:dateAx>
        <c:axId val="359099032"/>
        <c:scaling>
          <c:orientation val="minMax"/>
        </c:scaling>
        <c:delete val="1"/>
        <c:axPos val="b"/>
        <c:numFmt formatCode="ge" sourceLinked="1"/>
        <c:majorTickMark val="none"/>
        <c:minorTickMark val="none"/>
        <c:tickLblPos val="none"/>
        <c:crossAx val="359098248"/>
        <c:crosses val="autoZero"/>
        <c:auto val="1"/>
        <c:lblOffset val="100"/>
        <c:baseTimeUnit val="years"/>
      </c:dateAx>
      <c:valAx>
        <c:axId val="35909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9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7B-46DF-BBE5-82491E2DC4E2}"/>
            </c:ext>
          </c:extLst>
        </c:ser>
        <c:dLbls>
          <c:showLegendKey val="0"/>
          <c:showVal val="0"/>
          <c:showCatName val="0"/>
          <c:showSerName val="0"/>
          <c:showPercent val="0"/>
          <c:showBubbleSize val="0"/>
        </c:dLbls>
        <c:gapWidth val="150"/>
        <c:axId val="359098640"/>
        <c:axId val="35909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7B-46DF-BBE5-82491E2DC4E2}"/>
            </c:ext>
          </c:extLst>
        </c:ser>
        <c:dLbls>
          <c:showLegendKey val="0"/>
          <c:showVal val="0"/>
          <c:showCatName val="0"/>
          <c:showSerName val="0"/>
          <c:showPercent val="0"/>
          <c:showBubbleSize val="0"/>
        </c:dLbls>
        <c:marker val="1"/>
        <c:smooth val="0"/>
        <c:axId val="359098640"/>
        <c:axId val="359096680"/>
      </c:lineChart>
      <c:dateAx>
        <c:axId val="359098640"/>
        <c:scaling>
          <c:orientation val="minMax"/>
        </c:scaling>
        <c:delete val="1"/>
        <c:axPos val="b"/>
        <c:numFmt formatCode="ge" sourceLinked="1"/>
        <c:majorTickMark val="none"/>
        <c:minorTickMark val="none"/>
        <c:tickLblPos val="none"/>
        <c:crossAx val="359096680"/>
        <c:crosses val="autoZero"/>
        <c:auto val="1"/>
        <c:lblOffset val="100"/>
        <c:baseTimeUnit val="years"/>
      </c:dateAx>
      <c:valAx>
        <c:axId val="35909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9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C4-473B-8861-E3200C9B2605}"/>
            </c:ext>
          </c:extLst>
        </c:ser>
        <c:dLbls>
          <c:showLegendKey val="0"/>
          <c:showVal val="0"/>
          <c:showCatName val="0"/>
          <c:showSerName val="0"/>
          <c:showPercent val="0"/>
          <c:showBubbleSize val="0"/>
        </c:dLbls>
        <c:gapWidth val="150"/>
        <c:axId val="359092368"/>
        <c:axId val="35909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C4-473B-8861-E3200C9B2605}"/>
            </c:ext>
          </c:extLst>
        </c:ser>
        <c:dLbls>
          <c:showLegendKey val="0"/>
          <c:showVal val="0"/>
          <c:showCatName val="0"/>
          <c:showSerName val="0"/>
          <c:showPercent val="0"/>
          <c:showBubbleSize val="0"/>
        </c:dLbls>
        <c:marker val="1"/>
        <c:smooth val="0"/>
        <c:axId val="359092368"/>
        <c:axId val="359095896"/>
      </c:lineChart>
      <c:dateAx>
        <c:axId val="359092368"/>
        <c:scaling>
          <c:orientation val="minMax"/>
        </c:scaling>
        <c:delete val="1"/>
        <c:axPos val="b"/>
        <c:numFmt formatCode="ge" sourceLinked="1"/>
        <c:majorTickMark val="none"/>
        <c:minorTickMark val="none"/>
        <c:tickLblPos val="none"/>
        <c:crossAx val="359095896"/>
        <c:crosses val="autoZero"/>
        <c:auto val="1"/>
        <c:lblOffset val="100"/>
        <c:baseTimeUnit val="years"/>
      </c:dateAx>
      <c:valAx>
        <c:axId val="35909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9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C3-4E6D-9E61-98320DE2CC5A}"/>
            </c:ext>
          </c:extLst>
        </c:ser>
        <c:dLbls>
          <c:showLegendKey val="0"/>
          <c:showVal val="0"/>
          <c:showCatName val="0"/>
          <c:showSerName val="0"/>
          <c:showPercent val="0"/>
          <c:showBubbleSize val="0"/>
        </c:dLbls>
        <c:gapWidth val="150"/>
        <c:axId val="359606744"/>
        <c:axId val="35961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C3-4E6D-9E61-98320DE2CC5A}"/>
            </c:ext>
          </c:extLst>
        </c:ser>
        <c:dLbls>
          <c:showLegendKey val="0"/>
          <c:showVal val="0"/>
          <c:showCatName val="0"/>
          <c:showSerName val="0"/>
          <c:showPercent val="0"/>
          <c:showBubbleSize val="0"/>
        </c:dLbls>
        <c:marker val="1"/>
        <c:smooth val="0"/>
        <c:axId val="359606744"/>
        <c:axId val="359613016"/>
      </c:lineChart>
      <c:dateAx>
        <c:axId val="359606744"/>
        <c:scaling>
          <c:orientation val="minMax"/>
        </c:scaling>
        <c:delete val="1"/>
        <c:axPos val="b"/>
        <c:numFmt formatCode="ge" sourceLinked="1"/>
        <c:majorTickMark val="none"/>
        <c:minorTickMark val="none"/>
        <c:tickLblPos val="none"/>
        <c:crossAx val="359613016"/>
        <c:crosses val="autoZero"/>
        <c:auto val="1"/>
        <c:lblOffset val="100"/>
        <c:baseTimeUnit val="years"/>
      </c:dateAx>
      <c:valAx>
        <c:axId val="35961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0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DD-4EDA-A16C-114142230167}"/>
            </c:ext>
          </c:extLst>
        </c:ser>
        <c:dLbls>
          <c:showLegendKey val="0"/>
          <c:showVal val="0"/>
          <c:showCatName val="0"/>
          <c:showSerName val="0"/>
          <c:showPercent val="0"/>
          <c:showBubbleSize val="0"/>
        </c:dLbls>
        <c:gapWidth val="150"/>
        <c:axId val="359614192"/>
        <c:axId val="35960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DD-4EDA-A16C-114142230167}"/>
            </c:ext>
          </c:extLst>
        </c:ser>
        <c:dLbls>
          <c:showLegendKey val="0"/>
          <c:showVal val="0"/>
          <c:showCatName val="0"/>
          <c:showSerName val="0"/>
          <c:showPercent val="0"/>
          <c:showBubbleSize val="0"/>
        </c:dLbls>
        <c:marker val="1"/>
        <c:smooth val="0"/>
        <c:axId val="359614192"/>
        <c:axId val="359609880"/>
      </c:lineChart>
      <c:dateAx>
        <c:axId val="359614192"/>
        <c:scaling>
          <c:orientation val="minMax"/>
        </c:scaling>
        <c:delete val="1"/>
        <c:axPos val="b"/>
        <c:numFmt formatCode="ge" sourceLinked="1"/>
        <c:majorTickMark val="none"/>
        <c:minorTickMark val="none"/>
        <c:tickLblPos val="none"/>
        <c:crossAx val="359609880"/>
        <c:crosses val="autoZero"/>
        <c:auto val="1"/>
        <c:lblOffset val="100"/>
        <c:baseTimeUnit val="years"/>
      </c:dateAx>
      <c:valAx>
        <c:axId val="35960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1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825.73</c:v>
                </c:pt>
                <c:pt idx="1">
                  <c:v>884.39</c:v>
                </c:pt>
                <c:pt idx="2">
                  <c:v>836.7</c:v>
                </c:pt>
                <c:pt idx="3">
                  <c:v>745.48</c:v>
                </c:pt>
                <c:pt idx="4">
                  <c:v>725.52</c:v>
                </c:pt>
              </c:numCache>
            </c:numRef>
          </c:val>
          <c:extLst xmlns:c16r2="http://schemas.microsoft.com/office/drawing/2015/06/chart">
            <c:ext xmlns:c16="http://schemas.microsoft.com/office/drawing/2014/chart" uri="{C3380CC4-5D6E-409C-BE32-E72D297353CC}">
              <c16:uniqueId val="{00000000-A136-4DDC-981A-EBE377FB8471}"/>
            </c:ext>
          </c:extLst>
        </c:ser>
        <c:dLbls>
          <c:showLegendKey val="0"/>
          <c:showVal val="0"/>
          <c:showCatName val="0"/>
          <c:showSerName val="0"/>
          <c:showPercent val="0"/>
          <c:showBubbleSize val="0"/>
        </c:dLbls>
        <c:gapWidth val="150"/>
        <c:axId val="359607136"/>
        <c:axId val="35961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A136-4DDC-981A-EBE377FB8471}"/>
            </c:ext>
          </c:extLst>
        </c:ser>
        <c:dLbls>
          <c:showLegendKey val="0"/>
          <c:showVal val="0"/>
          <c:showCatName val="0"/>
          <c:showSerName val="0"/>
          <c:showPercent val="0"/>
          <c:showBubbleSize val="0"/>
        </c:dLbls>
        <c:marker val="1"/>
        <c:smooth val="0"/>
        <c:axId val="359607136"/>
        <c:axId val="359612624"/>
      </c:lineChart>
      <c:dateAx>
        <c:axId val="359607136"/>
        <c:scaling>
          <c:orientation val="minMax"/>
        </c:scaling>
        <c:delete val="1"/>
        <c:axPos val="b"/>
        <c:numFmt formatCode="ge" sourceLinked="1"/>
        <c:majorTickMark val="none"/>
        <c:minorTickMark val="none"/>
        <c:tickLblPos val="none"/>
        <c:crossAx val="359612624"/>
        <c:crosses val="autoZero"/>
        <c:auto val="1"/>
        <c:lblOffset val="100"/>
        <c:baseTimeUnit val="years"/>
      </c:dateAx>
      <c:valAx>
        <c:axId val="35961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87.49</c:v>
                </c:pt>
                <c:pt idx="1">
                  <c:v>87.46</c:v>
                </c:pt>
                <c:pt idx="2">
                  <c:v>87.89</c:v>
                </c:pt>
                <c:pt idx="3">
                  <c:v>88.28</c:v>
                </c:pt>
                <c:pt idx="4">
                  <c:v>87.97</c:v>
                </c:pt>
              </c:numCache>
            </c:numRef>
          </c:val>
          <c:extLst xmlns:c16r2="http://schemas.microsoft.com/office/drawing/2015/06/chart">
            <c:ext xmlns:c16="http://schemas.microsoft.com/office/drawing/2014/chart" uri="{C3380CC4-5D6E-409C-BE32-E72D297353CC}">
              <c16:uniqueId val="{00000000-FF3D-4EE3-B081-754C7BBD7057}"/>
            </c:ext>
          </c:extLst>
        </c:ser>
        <c:dLbls>
          <c:showLegendKey val="0"/>
          <c:showVal val="0"/>
          <c:showCatName val="0"/>
          <c:showSerName val="0"/>
          <c:showPercent val="0"/>
          <c:showBubbleSize val="0"/>
        </c:dLbls>
        <c:gapWidth val="150"/>
        <c:axId val="359607920"/>
        <c:axId val="3596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FF3D-4EE3-B081-754C7BBD7057}"/>
            </c:ext>
          </c:extLst>
        </c:ser>
        <c:dLbls>
          <c:showLegendKey val="0"/>
          <c:showVal val="0"/>
          <c:showCatName val="0"/>
          <c:showSerName val="0"/>
          <c:showPercent val="0"/>
          <c:showBubbleSize val="0"/>
        </c:dLbls>
        <c:marker val="1"/>
        <c:smooth val="0"/>
        <c:axId val="359607920"/>
        <c:axId val="359608704"/>
      </c:lineChart>
      <c:dateAx>
        <c:axId val="359607920"/>
        <c:scaling>
          <c:orientation val="minMax"/>
        </c:scaling>
        <c:delete val="1"/>
        <c:axPos val="b"/>
        <c:numFmt formatCode="ge" sourceLinked="1"/>
        <c:majorTickMark val="none"/>
        <c:minorTickMark val="none"/>
        <c:tickLblPos val="none"/>
        <c:crossAx val="359608704"/>
        <c:crosses val="autoZero"/>
        <c:auto val="1"/>
        <c:lblOffset val="100"/>
        <c:baseTimeUnit val="years"/>
      </c:dateAx>
      <c:valAx>
        <c:axId val="3596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0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149.91999999999999</c:v>
                </c:pt>
                <c:pt idx="4">
                  <c:v>150</c:v>
                </c:pt>
              </c:numCache>
            </c:numRef>
          </c:val>
          <c:extLst xmlns:c16r2="http://schemas.microsoft.com/office/drawing/2015/06/chart">
            <c:ext xmlns:c16="http://schemas.microsoft.com/office/drawing/2014/chart" uri="{C3380CC4-5D6E-409C-BE32-E72D297353CC}">
              <c16:uniqueId val="{00000000-9E28-4D24-946C-8039D3BBB6DE}"/>
            </c:ext>
          </c:extLst>
        </c:ser>
        <c:dLbls>
          <c:showLegendKey val="0"/>
          <c:showVal val="0"/>
          <c:showCatName val="0"/>
          <c:showSerName val="0"/>
          <c:showPercent val="0"/>
          <c:showBubbleSize val="0"/>
        </c:dLbls>
        <c:gapWidth val="150"/>
        <c:axId val="359608312"/>
        <c:axId val="35960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9E28-4D24-946C-8039D3BBB6DE}"/>
            </c:ext>
          </c:extLst>
        </c:ser>
        <c:dLbls>
          <c:showLegendKey val="0"/>
          <c:showVal val="0"/>
          <c:showCatName val="0"/>
          <c:showSerName val="0"/>
          <c:showPercent val="0"/>
          <c:showBubbleSize val="0"/>
        </c:dLbls>
        <c:marker val="1"/>
        <c:smooth val="0"/>
        <c:axId val="359608312"/>
        <c:axId val="359609096"/>
      </c:lineChart>
      <c:dateAx>
        <c:axId val="359608312"/>
        <c:scaling>
          <c:orientation val="minMax"/>
        </c:scaling>
        <c:delete val="1"/>
        <c:axPos val="b"/>
        <c:numFmt formatCode="ge" sourceLinked="1"/>
        <c:majorTickMark val="none"/>
        <c:minorTickMark val="none"/>
        <c:tickLblPos val="none"/>
        <c:crossAx val="359609096"/>
        <c:crosses val="autoZero"/>
        <c:auto val="1"/>
        <c:lblOffset val="100"/>
        <c:baseTimeUnit val="years"/>
      </c:dateAx>
      <c:valAx>
        <c:axId val="35960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0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J11" sqref="BJ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佐野市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118951</v>
      </c>
      <c r="AM8" s="68"/>
      <c r="AN8" s="68"/>
      <c r="AO8" s="68"/>
      <c r="AP8" s="68"/>
      <c r="AQ8" s="68"/>
      <c r="AR8" s="68"/>
      <c r="AS8" s="68"/>
      <c r="AT8" s="67">
        <f>データ!T6</f>
        <v>356.04</v>
      </c>
      <c r="AU8" s="67"/>
      <c r="AV8" s="67"/>
      <c r="AW8" s="67"/>
      <c r="AX8" s="67"/>
      <c r="AY8" s="67"/>
      <c r="AZ8" s="67"/>
      <c r="BA8" s="67"/>
      <c r="BB8" s="67">
        <f>データ!U6</f>
        <v>334.09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65.819999999999993</v>
      </c>
      <c r="Q10" s="67"/>
      <c r="R10" s="67"/>
      <c r="S10" s="67"/>
      <c r="T10" s="67"/>
      <c r="U10" s="67"/>
      <c r="V10" s="67"/>
      <c r="W10" s="67">
        <f>データ!Q6</f>
        <v>62.84</v>
      </c>
      <c r="X10" s="67"/>
      <c r="Y10" s="67"/>
      <c r="Z10" s="67"/>
      <c r="AA10" s="67"/>
      <c r="AB10" s="67"/>
      <c r="AC10" s="67"/>
      <c r="AD10" s="68">
        <f>データ!R6</f>
        <v>2160</v>
      </c>
      <c r="AE10" s="68"/>
      <c r="AF10" s="68"/>
      <c r="AG10" s="68"/>
      <c r="AH10" s="68"/>
      <c r="AI10" s="68"/>
      <c r="AJ10" s="68"/>
      <c r="AK10" s="2"/>
      <c r="AL10" s="68">
        <f>データ!V6</f>
        <v>77965</v>
      </c>
      <c r="AM10" s="68"/>
      <c r="AN10" s="68"/>
      <c r="AO10" s="68"/>
      <c r="AP10" s="68"/>
      <c r="AQ10" s="68"/>
      <c r="AR10" s="68"/>
      <c r="AS10" s="68"/>
      <c r="AT10" s="67">
        <f>データ!W6</f>
        <v>26.39</v>
      </c>
      <c r="AU10" s="67"/>
      <c r="AV10" s="67"/>
      <c r="AW10" s="67"/>
      <c r="AX10" s="67"/>
      <c r="AY10" s="67"/>
      <c r="AZ10" s="67"/>
      <c r="BA10" s="67"/>
      <c r="BB10" s="67">
        <f>データ!X6</f>
        <v>2954.34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nBJ7M5yskPu3DG8n9wHihSRRrgtfFt4MQ6qXNgT3aPvpLofhHgI8NzSNrPnhMP7zsZgp7vQRCc6VxWiOj8ErYA==" saltValue="mhF6QtTreKereZ977l2j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92045</v>
      </c>
      <c r="D6" s="33">
        <f t="shared" si="3"/>
        <v>47</v>
      </c>
      <c r="E6" s="33">
        <f t="shared" si="3"/>
        <v>17</v>
      </c>
      <c r="F6" s="33">
        <f t="shared" si="3"/>
        <v>1</v>
      </c>
      <c r="G6" s="33">
        <f t="shared" si="3"/>
        <v>0</v>
      </c>
      <c r="H6" s="33" t="str">
        <f t="shared" si="3"/>
        <v>栃木県　佐野市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65.819999999999993</v>
      </c>
      <c r="Q6" s="34">
        <f t="shared" si="3"/>
        <v>62.84</v>
      </c>
      <c r="R6" s="34">
        <f t="shared" si="3"/>
        <v>2160</v>
      </c>
      <c r="S6" s="34">
        <f t="shared" si="3"/>
        <v>118951</v>
      </c>
      <c r="T6" s="34">
        <f t="shared" si="3"/>
        <v>356.04</v>
      </c>
      <c r="U6" s="34">
        <f t="shared" si="3"/>
        <v>334.09</v>
      </c>
      <c r="V6" s="34">
        <f t="shared" si="3"/>
        <v>77965</v>
      </c>
      <c r="W6" s="34">
        <f t="shared" si="3"/>
        <v>26.39</v>
      </c>
      <c r="X6" s="34">
        <f t="shared" si="3"/>
        <v>2954.34</v>
      </c>
      <c r="Y6" s="35">
        <f>IF(Y7="",NA(),Y7)</f>
        <v>98.72</v>
      </c>
      <c r="Z6" s="35">
        <f t="shared" ref="Z6:AH6" si="4">IF(Z7="",NA(),Z7)</f>
        <v>101.78</v>
      </c>
      <c r="AA6" s="35">
        <f t="shared" si="4"/>
        <v>94.51</v>
      </c>
      <c r="AB6" s="35">
        <f t="shared" si="4"/>
        <v>95.98</v>
      </c>
      <c r="AC6" s="35">
        <f t="shared" si="4"/>
        <v>92.99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825.73</v>
      </c>
      <c r="BG6" s="35">
        <f t="shared" ref="BG6:BO6" si="7">IF(BG7="",NA(),BG7)</f>
        <v>884.39</v>
      </c>
      <c r="BH6" s="35">
        <f t="shared" si="7"/>
        <v>836.7</v>
      </c>
      <c r="BI6" s="35">
        <f t="shared" si="7"/>
        <v>745.48</v>
      </c>
      <c r="BJ6" s="35">
        <f t="shared" si="7"/>
        <v>725.52</v>
      </c>
      <c r="BK6" s="35">
        <f t="shared" si="7"/>
        <v>854.16</v>
      </c>
      <c r="BL6" s="35">
        <f t="shared" si="7"/>
        <v>848.31</v>
      </c>
      <c r="BM6" s="35">
        <f t="shared" si="7"/>
        <v>774.99</v>
      </c>
      <c r="BN6" s="35">
        <f t="shared" si="7"/>
        <v>799.41</v>
      </c>
      <c r="BO6" s="35">
        <f t="shared" si="7"/>
        <v>820.36</v>
      </c>
      <c r="BP6" s="34" t="str">
        <f>IF(BP7="","",IF(BP7="-","【-】","【"&amp;SUBSTITUTE(TEXT(BP7,"#,##0.00"),"-","△")&amp;"】"))</f>
        <v>【682.78】</v>
      </c>
      <c r="BQ6" s="35">
        <f>IF(BQ7="",NA(),BQ7)</f>
        <v>87.49</v>
      </c>
      <c r="BR6" s="35">
        <f t="shared" ref="BR6:BZ6" si="8">IF(BR7="",NA(),BR7)</f>
        <v>87.46</v>
      </c>
      <c r="BS6" s="35">
        <f t="shared" si="8"/>
        <v>87.89</v>
      </c>
      <c r="BT6" s="35">
        <f t="shared" si="8"/>
        <v>88.28</v>
      </c>
      <c r="BU6" s="35">
        <f t="shared" si="8"/>
        <v>87.97</v>
      </c>
      <c r="BV6" s="35">
        <f t="shared" si="8"/>
        <v>93.13</v>
      </c>
      <c r="BW6" s="35">
        <f t="shared" si="8"/>
        <v>94.38</v>
      </c>
      <c r="BX6" s="35">
        <f t="shared" si="8"/>
        <v>96.57</v>
      </c>
      <c r="BY6" s="35">
        <f t="shared" si="8"/>
        <v>96.54</v>
      </c>
      <c r="BZ6" s="35">
        <f t="shared" si="8"/>
        <v>95.4</v>
      </c>
      <c r="CA6" s="34" t="str">
        <f>IF(CA7="","",IF(CA7="-","【-】","【"&amp;SUBSTITUTE(TEXT(CA7,"#,##0.00"),"-","△")&amp;"】"))</f>
        <v>【100.91】</v>
      </c>
      <c r="CB6" s="35">
        <f>IF(CB7="",NA(),CB7)</f>
        <v>150</v>
      </c>
      <c r="CC6" s="35">
        <f t="shared" ref="CC6:CK6" si="9">IF(CC7="",NA(),CC7)</f>
        <v>150</v>
      </c>
      <c r="CD6" s="35">
        <f t="shared" si="9"/>
        <v>150</v>
      </c>
      <c r="CE6" s="35">
        <f t="shared" si="9"/>
        <v>149.91999999999999</v>
      </c>
      <c r="CF6" s="35">
        <f t="shared" si="9"/>
        <v>150</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f t="shared" ref="CN6:CV6" si="10">IF(CN7="",NA(),CN7)</f>
        <v>78.37</v>
      </c>
      <c r="CO6" s="35">
        <f t="shared" si="10"/>
        <v>75.849999999999994</v>
      </c>
      <c r="CP6" s="35">
        <f t="shared" si="10"/>
        <v>72.709999999999994</v>
      </c>
      <c r="CQ6" s="35">
        <f t="shared" si="10"/>
        <v>73.13</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92.51</v>
      </c>
      <c r="CY6" s="35">
        <f t="shared" ref="CY6:DG6" si="11">IF(CY7="",NA(),CY7)</f>
        <v>92.8</v>
      </c>
      <c r="CZ6" s="35">
        <f t="shared" si="11"/>
        <v>92.8</v>
      </c>
      <c r="DA6" s="35">
        <f t="shared" si="11"/>
        <v>92.93</v>
      </c>
      <c r="DB6" s="35">
        <f t="shared" si="11"/>
        <v>92.97</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0.06</v>
      </c>
      <c r="EF6" s="35">
        <f t="shared" ref="EF6:EN6" si="14">IF(EF7="",NA(),EF7)</f>
        <v>0.14000000000000001</v>
      </c>
      <c r="EG6" s="35">
        <f t="shared" si="14"/>
        <v>0.21</v>
      </c>
      <c r="EH6" s="35">
        <f t="shared" si="14"/>
        <v>0.18</v>
      </c>
      <c r="EI6" s="35">
        <f t="shared" si="14"/>
        <v>0.05</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92045</v>
      </c>
      <c r="D7" s="37">
        <v>47</v>
      </c>
      <c r="E7" s="37">
        <v>17</v>
      </c>
      <c r="F7" s="37">
        <v>1</v>
      </c>
      <c r="G7" s="37">
        <v>0</v>
      </c>
      <c r="H7" s="37" t="s">
        <v>98</v>
      </c>
      <c r="I7" s="37" t="s">
        <v>99</v>
      </c>
      <c r="J7" s="37" t="s">
        <v>100</v>
      </c>
      <c r="K7" s="37" t="s">
        <v>101</v>
      </c>
      <c r="L7" s="37" t="s">
        <v>102</v>
      </c>
      <c r="M7" s="37" t="s">
        <v>103</v>
      </c>
      <c r="N7" s="38" t="s">
        <v>104</v>
      </c>
      <c r="O7" s="38" t="s">
        <v>105</v>
      </c>
      <c r="P7" s="38">
        <v>65.819999999999993</v>
      </c>
      <c r="Q7" s="38">
        <v>62.84</v>
      </c>
      <c r="R7" s="38">
        <v>2160</v>
      </c>
      <c r="S7" s="38">
        <v>118951</v>
      </c>
      <c r="T7" s="38">
        <v>356.04</v>
      </c>
      <c r="U7" s="38">
        <v>334.09</v>
      </c>
      <c r="V7" s="38">
        <v>77965</v>
      </c>
      <c r="W7" s="38">
        <v>26.39</v>
      </c>
      <c r="X7" s="38">
        <v>2954.34</v>
      </c>
      <c r="Y7" s="38">
        <v>98.72</v>
      </c>
      <c r="Z7" s="38">
        <v>101.78</v>
      </c>
      <c r="AA7" s="38">
        <v>94.51</v>
      </c>
      <c r="AB7" s="38">
        <v>95.98</v>
      </c>
      <c r="AC7" s="38">
        <v>92.99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825.73</v>
      </c>
      <c r="BG7" s="38">
        <v>884.39</v>
      </c>
      <c r="BH7" s="38">
        <v>836.7</v>
      </c>
      <c r="BI7" s="38">
        <v>745.48</v>
      </c>
      <c r="BJ7" s="38">
        <v>725.52</v>
      </c>
      <c r="BK7" s="38">
        <v>854.16</v>
      </c>
      <c r="BL7" s="38">
        <v>848.31</v>
      </c>
      <c r="BM7" s="38">
        <v>774.99</v>
      </c>
      <c r="BN7" s="38">
        <v>799.41</v>
      </c>
      <c r="BO7" s="38">
        <v>820.36</v>
      </c>
      <c r="BP7" s="38">
        <v>682.78</v>
      </c>
      <c r="BQ7" s="38">
        <v>87.49</v>
      </c>
      <c r="BR7" s="38">
        <v>87.46</v>
      </c>
      <c r="BS7" s="38">
        <v>87.89</v>
      </c>
      <c r="BT7" s="38">
        <v>88.28</v>
      </c>
      <c r="BU7" s="38">
        <v>87.97</v>
      </c>
      <c r="BV7" s="38">
        <v>93.13</v>
      </c>
      <c r="BW7" s="38">
        <v>94.38</v>
      </c>
      <c r="BX7" s="38">
        <v>96.57</v>
      </c>
      <c r="BY7" s="38">
        <v>96.54</v>
      </c>
      <c r="BZ7" s="38">
        <v>95.4</v>
      </c>
      <c r="CA7" s="38">
        <v>100.91</v>
      </c>
      <c r="CB7" s="38">
        <v>150</v>
      </c>
      <c r="CC7" s="38">
        <v>150</v>
      </c>
      <c r="CD7" s="38">
        <v>150</v>
      </c>
      <c r="CE7" s="38">
        <v>149.91999999999999</v>
      </c>
      <c r="CF7" s="38">
        <v>150</v>
      </c>
      <c r="CG7" s="38">
        <v>167.97</v>
      </c>
      <c r="CH7" s="38">
        <v>165.45</v>
      </c>
      <c r="CI7" s="38">
        <v>161.54</v>
      </c>
      <c r="CJ7" s="38">
        <v>162.81</v>
      </c>
      <c r="CK7" s="38">
        <v>163.19999999999999</v>
      </c>
      <c r="CL7" s="38">
        <v>136.86000000000001</v>
      </c>
      <c r="CM7" s="38" t="s">
        <v>104</v>
      </c>
      <c r="CN7" s="38">
        <v>78.37</v>
      </c>
      <c r="CO7" s="38">
        <v>75.849999999999994</v>
      </c>
      <c r="CP7" s="38">
        <v>72.709999999999994</v>
      </c>
      <c r="CQ7" s="38">
        <v>73.13</v>
      </c>
      <c r="CR7" s="38">
        <v>64.87</v>
      </c>
      <c r="CS7" s="38">
        <v>65.62</v>
      </c>
      <c r="CT7" s="38">
        <v>64.67</v>
      </c>
      <c r="CU7" s="38">
        <v>64.959999999999994</v>
      </c>
      <c r="CV7" s="38">
        <v>65.040000000000006</v>
      </c>
      <c r="CW7" s="38">
        <v>58.98</v>
      </c>
      <c r="CX7" s="38">
        <v>92.51</v>
      </c>
      <c r="CY7" s="38">
        <v>92.8</v>
      </c>
      <c r="CZ7" s="38">
        <v>92.8</v>
      </c>
      <c r="DA7" s="38">
        <v>92.93</v>
      </c>
      <c r="DB7" s="38">
        <v>92.97</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0.06</v>
      </c>
      <c r="EF7" s="38">
        <v>0.14000000000000001</v>
      </c>
      <c r="EG7" s="38">
        <v>0.21</v>
      </c>
      <c r="EH7" s="38">
        <v>0.18</v>
      </c>
      <c r="EI7" s="38">
        <v>0.05</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亀山直宏</cp:lastModifiedBy>
  <cp:lastPrinted>2020-01-28T08:56:26Z</cp:lastPrinted>
  <dcterms:created xsi:type="dcterms:W3CDTF">2019-12-05T05:02:11Z</dcterms:created>
  <dcterms:modified xsi:type="dcterms:W3CDTF">2020-01-28T08:58:20Z</dcterms:modified>
  <cp:category/>
</cp:coreProperties>
</file>