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ano.local\Public_new\佐野市共有1\1050財政課\02財政係\030 決算\005 決算全般\財政状況資料集\各年度　提出シート\"/>
    </mc:Choice>
  </mc:AlternateContent>
  <xr:revisionPtr revIDLastSave="0" documentId="13_ncr:1_{A0A0A656-B79D-48F2-B24E-70BE5530FDFB}"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C38" i="10"/>
  <c r="BE37" i="10"/>
  <c r="AM37" i="10"/>
  <c r="C37" i="10"/>
  <c r="AM36" i="10"/>
  <c r="C36"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W34" i="10" l="1"/>
  <c r="BW35" i="10" l="1"/>
  <c r="BW36" i="10" s="1"/>
  <c r="BW37" i="10" s="1"/>
  <c r="BW38" i="10" s="1"/>
  <c r="CO34" i="10"/>
  <c r="CO35" i="10" s="1"/>
  <c r="CO36" i="10" s="1"/>
  <c r="CO37" i="10" s="1"/>
  <c r="CO38" i="10" s="1"/>
</calcChain>
</file>

<file path=xl/sharedStrings.xml><?xml version="1.0" encoding="utf-8"?>
<sst xmlns="http://schemas.openxmlformats.org/spreadsheetml/2006/main" count="1098" uniqueCount="609">
  <si>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</si>
  <si>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</si>
  <si>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</si>
  <si>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</si>
  <si>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</si>
  <si>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</si>
  <si>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</si>
  <si>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</si>
  <si>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</si>
  <si>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</si>
  <si>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</si>
  <si>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</si>
  <si>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</si>
  <si>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</si>
  <si>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</si>
  <si>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</si>
  <si>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</si>
  <si>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</si>
  <si>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</si>
  <si>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</si>
  <si>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</si>
  <si>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</si>
  <si>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</si>
  <si>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</si>
  <si>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</si>
  <si>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</si>
  <si>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</si>
  <si>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</si>
  <si>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</si>
  <si>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</si>
  <si>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</si>
  <si>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</si>
  <si>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</si>
  <si>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</si>
  <si>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</si>
  <si>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</si>
  <si>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</si>
  <si>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</si>
  <si>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</si>
  <si>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</si>
  <si>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</si>
  <si>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</si>
  <si>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</si>
  <si>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</si>
  <si>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</si>
  <si>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</si>
  <si>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</si>
  <si>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</si>
  <si>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</si>
  <si>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</si>
  <si>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</si>
  <si>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</si>
  <si>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</si>
  <si>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</si>
  <si>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</si>
  <si>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</si>
  <si>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</si>
  <si>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</si>
  <si>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</si>
  <si>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</si>
  <si>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</si>
  <si>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</si>
  <si>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</si>
  <si>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</si>
  <si>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</si>
  <si>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</si>
  <si>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</si>
  <si>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</si>
  <si>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</si>
  <si>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</si>
  <si>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</si>
  <si>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</si>
  <si>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</si>
  <si>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</si>
  <si>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</si>
  <si>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</si>
  <si>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</si>
  <si>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</si>
  <si>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</si>
  <si>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</si>
  <si>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</si>
  <si>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</si>
  <si>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</si>
  <si>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</si>
  <si>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</si>
  <si>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</si>
  <si>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</si>
  <si>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</si>
  <si>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</si>
  <si>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</si>
  <si>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</si>
  <si>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</si>
  <si>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</si>
  <si>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</si>
  <si>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</si>
  <si>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</si>
  <si>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</si>
  <si>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</si>
  <si>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</si>
  <si>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</si>
  <si>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</si>
  <si>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</si>
  <si>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</si>
  <si>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</si>
  <si>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</si>
  <si>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</si>
  <si>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</si>
  <si>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</si>
  <si>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</si>
  <si>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</si>
  <si>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</si>
  <si>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</si>
  <si>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</si>
  <si>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</si>
  <si>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</si>
  <si>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</si>
  <si>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</si>
  <si>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</si>
  <si>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</si>
  <si>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</si>
  <si>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</si>
  <si>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</si>
  <si>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</si>
  <si>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</si>
  <si>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</si>
  <si>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</si>
  <si>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</si>
  <si>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</si>
  <si>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</si>
  <si>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</si>
  <si>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</si>
  <si>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</si>
  <si>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</si>
  <si>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</si>
  <si>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</si>
  <si>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</si>
  <si>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</si>
  <si>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</si>
  <si>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</si>
  <si>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</si>
  <si>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</si>
  <si>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</si>
  <si>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</si>
  <si>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</si>
  <si>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</si>
  <si>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</si>
  <si>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</si>
  <si>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</si>
  <si>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</si>
  <si>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</si>
  <si>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</si>
  <si>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</si>
  <si>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</si>
  <si>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</si>
  <si>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</si>
  <si>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</si>
  <si>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</si>
  <si>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</si>
  <si>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</si>
  <si>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</si>
  <si>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</si>
  <si>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</si>
  <si>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</si>
  <si>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</si>
  <si>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</si>
  <si>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</si>
  <si>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</si>
  <si>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</si>
  <si>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</si>
  <si>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</si>
  <si>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</si>
  <si>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</si>
  <si>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</si>
  <si>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</si>
  <si>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</si>
  <si>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</si>
  <si>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</si>
  <si>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</si>
  <si>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</si>
  <si>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</si>
  <si>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</si>
  <si>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</si>
  <si>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</si>
  <si>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</si>
  <si>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</si>
  <si>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</si>
  <si>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</si>
  <si>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</si>
  <si>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</si>
  <si>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</si>
  <si>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</si>
  <si>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</si>
  <si>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</si>
  <si>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</si>
  <si>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</si>
  <si>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</si>
  <si>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</si>
  <si>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</si>
  <si>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</si>
  <si>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</si>
  <si>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</si>
  <si>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</si>
  <si>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</si>
  <si>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</si>
  <si>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</si>
  <si>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</si>
  <si>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</si>
  <si>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</si>
  <si>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栃木県佐野市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</si>
  <si>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</si>
  <si>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</si>
  <si>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</si>
  <si>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</si>
  <si>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</si>
  <si>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</si>
  <si>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</si>
  <si>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</si>
  <si>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</si>
  <si>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</si>
  <si>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</si>
  <si>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</si>
  <si>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</si>
  <si>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</si>
  <si>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</si>
  <si>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</si>
  <si>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</si>
  <si>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</si>
  <si>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</si>
  <si>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</si>
  <si>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</si>
  <si>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</si>
  <si>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</si>
  <si>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</si>
  <si>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</si>
  <si>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</si>
  <si>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</si>
  <si>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</si>
  <si>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</si>
  <si>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</si>
  <si>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</si>
  <si>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</si>
  <si>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</si>
  <si>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</si>
  <si>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</si>
  <si>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</si>
  <si>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</si>
  <si>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</si>
  <si>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</si>
  <si>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</si>
  <si>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</si>
  <si>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</si>
  <si>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</si>
  <si>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</si>
  <si>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</si>
  <si>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</si>
  <si>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</si>
  <si>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</si>
  <si>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</si>
  <si>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</si>
  <si>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</si>
  <si>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</si>
  <si>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</si>
  <si>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</si>
  <si>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</si>
  <si>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</si>
  <si>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</si>
  <si>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</si>
  <si>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</si>
  <si>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</si>
  <si>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</si>
  <si>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</si>
  <si>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</si>
  <si>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</si>
  <si>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</si>
  <si>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</si>
  <si>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</si>
  <si>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</si>
  <si>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</si>
  <si>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</si>
  <si>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</si>
  <si>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</si>
  <si>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</si>
  <si>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</si>
  <si>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</si>
  <si>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</si>
  <si>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</si>
  <si>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</si>
  <si>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</si>
  <si>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</si>
  <si>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</si>
  <si>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</si>
  <si>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</si>
  <si>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</si>
  <si>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</si>
  <si>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</si>
  <si>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</si>
  <si>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</si>
  <si>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</si>
  <si>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</si>
  <si>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</si>
  <si>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</si>
  <si>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</si>
  <si>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</si>
  <si>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</si>
  <si>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</si>
  <si>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</si>
  <si>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</si>
  <si>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</si>
  <si>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</si>
  <si>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</si>
  <si>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</si>
  <si>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</si>
  <si>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</si>
  <si>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</si>
  <si>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</si>
  <si>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</si>
  <si>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</si>
  <si>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</si>
  <si>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</si>
  <si>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</si>
  <si>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</si>
  <si>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</si>
  <si>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</si>
  <si>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</si>
  <si>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</si>
  <si>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</si>
  <si>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</si>
  <si>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</si>
  <si>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</si>
  <si>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</si>
  <si>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</si>
  <si>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</si>
  <si>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</si>
  <si>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</si>
  <si>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</si>
  <si>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</si>
  <si>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</si>
  <si>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</si>
  <si>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</si>
  <si>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</si>
  <si>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</si>
  <si>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</si>
  <si>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</si>
  <si>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</si>
  <si>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</si>
  <si>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</si>
  <si>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</si>
  <si>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</si>
  <si>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</si>
  <si>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</si>
  <si>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</si>
  <si>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</si>
  <si>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</si>
  <si>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</si>
  <si>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</si>
  <si>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</si>
  <si>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</si>
  <si>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栃木県佐野市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</si>
  <si>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</si>
  <si>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</si>
  <si>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</si>
  <si>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</si>
  <si>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</si>
  <si>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</si>
  <si>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</si>
  <si>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</si>
  <si>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</si>
  <si>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</si>
  <si>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</si>
  <si>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</si>
  <si>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</si>
  <si>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</si>
  <si>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</si>
  <si>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</si>
  <si>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</si>
  <si>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</si>
  <si>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</si>
  <si>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</si>
  <si>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自家用有償バス事業特別会計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</si>
  <si>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</si>
  <si>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</si>
  <si>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</si>
  <si>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</si>
  <si>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</si>
  <si>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</si>
  <si>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</si>
  <si>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</si>
  <si>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</si>
  <si>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</si>
  <si>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</si>
  <si>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</si>
  <si>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</si>
  <si>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</si>
  <si>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</si>
  <si>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</si>
  <si>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</si>
  <si>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</si>
  <si>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</si>
  <si>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</si>
  <si>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</si>
  <si>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</si>
  <si>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</si>
  <si>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</si>
  <si>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</si>
  <si>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</si>
  <si>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西浦・黒袴第二工区産業団地造成事業特別会計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</si>
  <si>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</si>
  <si>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</si>
  <si>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</si>
  <si>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</si>
  <si>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</si>
  <si>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</si>
  <si>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</si>
  <si>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</si>
  <si>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</si>
  <si>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</si>
  <si>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</si>
  <si>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</si>
  <si>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</si>
  <si>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</si>
  <si>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</si>
  <si>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</si>
  <si>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</si>
  <si>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</si>
  <si>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</si>
  <si>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</si>
  <si>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</si>
  <si>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</si>
  <si>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</si>
  <si>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</si>
  <si>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</si>
  <si>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</si>
  <si>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</si>
  <si>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</si>
  <si>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</si>
  <si>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</si>
  <si>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</si>
  <si>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</si>
  <si>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</si>
  <si>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</si>
  <si>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</si>
  <si>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</si>
  <si>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</si>
  <si>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</si>
  <si>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</si>
  <si>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</si>
  <si>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</si>
  <si>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</si>
  <si>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</si>
  <si>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</si>
  <si>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</si>
  <si>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</si>
  <si>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</si>
  <si>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</si>
  <si>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</si>
  <si>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</si>
  <si>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</si>
  <si>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</si>
  <si>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</si>
  <si>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</si>
  <si>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</si>
  <si>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</si>
  <si>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</si>
  <si>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</si>
  <si>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</si>
  <si>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</si>
  <si>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</si>
  <si>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</si>
  <si>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</si>
  <si>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</si>
  <si>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</si>
  <si>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</si>
  <si>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</si>
  <si>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</si>
  <si>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</si>
  <si>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</si>
  <si>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</si>
  <si>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</si>
  <si>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</si>
  <si>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</si>
  <si>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</si>
  <si>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</si>
  <si>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</si>
  <si>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</si>
  <si>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</si>
  <si>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</si>
  <si>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</si>
  <si>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</si>
  <si>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</si>
  <si>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</si>
  <si>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</si>
  <si>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</si>
  <si>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</si>
  <si>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</si>
  <si>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</si>
  <si>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</si>
  <si>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</si>
  <si>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</si>
  <si>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</si>
  <si>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</si>
  <si>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</si>
  <si>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</si>
  <si>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</si>
  <si>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</si>
  <si>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</si>
  <si>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</si>
  <si>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</si>
  <si>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</si>
  <si>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</si>
  <si>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</si>
  <si>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</si>
  <si>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</si>
  <si>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</si>
  <si>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</si>
  <si>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</si>
  <si>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</si>
  <si>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</si>
  <si>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</si>
  <si>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</si>
  <si>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</si>
  <si>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</si>
  <si>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</si>
  <si>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</si>
  <si>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</si>
  <si>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</si>
  <si>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</si>
  <si>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</si>
  <si>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</si>
  <si>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</si>
  <si>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</si>
  <si>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</si>
  <si>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</si>
  <si>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</si>
  <si>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</si>
  <si>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</si>
  <si>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</si>
  <si>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</si>
  <si>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</si>
  <si>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</si>
  <si>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</si>
  <si>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</si>
  <si>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</si>
  <si>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</si>
  <si>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</si>
  <si>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</si>
  <si>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</si>
  <si>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</si>
  <si>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</si>
  <si>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</si>
  <si>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</si>
  <si>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</si>
  <si>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</si>
  <si>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</si>
  <si>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</si>
  <si>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</si>
  <si>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</si>
  <si>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</si>
  <si>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</si>
  <si>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</si>
  <si>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</si>
  <si>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</si>
  <si>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</si>
  <si>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</si>
  <si>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</si>
  <si>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0.01</t>
  </si>
  <si>
    <t>一般会計</t>
  </si>
  <si>
    <t>水道事業会計</t>
  </si>
  <si>
    <t>国民健康保険事業特別会計（事業勘定）</t>
  </si>
  <si>
    <t>病院事業会計</t>
  </si>
  <si>
    <t>介護保険事業特別会計（保険事業勘定）</t>
  </si>
  <si>
    <t>西浦・黒袴第二工区産業団地造成事業特別会計</t>
  </si>
  <si>
    <t>公共下水道事業特別会計</t>
  </si>
  <si>
    <t>農業集落排水事業特別会計</t>
  </si>
  <si>
    <t>その他会計（赤字）</t>
  </si>
  <si>
    <t>その他会計（黒字）</t>
  </si>
  <si>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</si>
  <si>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</si>
  <si>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地域福祉基金</t>
    <rPh sb="0" eb="2">
      <t>チイキ</t>
    </rPh>
    <rPh sb="2" eb="4">
      <t>フクシ</t>
    </rPh>
    <rPh sb="4" eb="6">
      <t>キキン</t>
    </rPh>
    <phoneticPr fontId="11"/>
  </si>
  <si>
    <t>トクフミ育英基金</t>
    <rPh sb="4" eb="6">
      <t>イクエイ</t>
    </rPh>
    <rPh sb="6" eb="8">
      <t>キキン</t>
    </rPh>
    <phoneticPr fontId="11"/>
  </si>
  <si>
    <t>社会福祉事業基金</t>
    <rPh sb="0" eb="2">
      <t>シャカイ</t>
    </rPh>
    <rPh sb="2" eb="4">
      <t>フクシ</t>
    </rPh>
    <rPh sb="4" eb="6">
      <t>ジギョウ</t>
    </rPh>
    <rPh sb="6" eb="8">
      <t>キキン</t>
    </rPh>
    <phoneticPr fontId="11"/>
  </si>
  <si>
    <t>-</t>
    <phoneticPr fontId="2"/>
  </si>
  <si>
    <t>-</t>
    <phoneticPr fontId="2"/>
  </si>
  <si>
    <t>-</t>
    <phoneticPr fontId="2"/>
  </si>
  <si>
    <t>-</t>
    <phoneticPr fontId="2"/>
  </si>
  <si>
    <t>-</t>
    <phoneticPr fontId="2"/>
  </si>
  <si>
    <t>佐野地区衛生施設組合（一般会計）</t>
    <rPh sb="0" eb="2">
      <t>サノ</t>
    </rPh>
    <rPh sb="2" eb="4">
      <t>チク</t>
    </rPh>
    <rPh sb="4" eb="6">
      <t>エイセイ</t>
    </rPh>
    <rPh sb="6" eb="8">
      <t>シセツ</t>
    </rPh>
    <rPh sb="8" eb="10">
      <t>クミアイ</t>
    </rPh>
    <rPh sb="11" eb="13">
      <t>イッパン</t>
    </rPh>
    <rPh sb="13" eb="15">
      <t>カイケイ</t>
    </rPh>
    <phoneticPr fontId="11"/>
  </si>
  <si>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1"/>
  </si>
  <si>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11"/>
  </si>
  <si>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1"/>
  </si>
  <si>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11"/>
  </si>
  <si>
    <t>佐野市民文化振興事業団</t>
    <rPh sb="0" eb="4">
      <t>サノシミン</t>
    </rPh>
    <rPh sb="4" eb="6">
      <t>ブンカ</t>
    </rPh>
    <rPh sb="6" eb="8">
      <t>シンコウ</t>
    </rPh>
    <rPh sb="8" eb="11">
      <t>ジギョウダン</t>
    </rPh>
    <phoneticPr fontId="11"/>
  </si>
  <si>
    <t>佐野市農業公社</t>
    <rPh sb="0" eb="3">
      <t>サノシ</t>
    </rPh>
    <rPh sb="3" eb="5">
      <t>ノウギョウ</t>
    </rPh>
    <rPh sb="5" eb="7">
      <t>コウシャ</t>
    </rPh>
    <phoneticPr fontId="11"/>
  </si>
  <si>
    <t>佐野市土地開発公社</t>
    <rPh sb="0" eb="3">
      <t>サノシ</t>
    </rPh>
    <rPh sb="3" eb="5">
      <t>トチ</t>
    </rPh>
    <rPh sb="5" eb="7">
      <t>カイハツ</t>
    </rPh>
    <rPh sb="7" eb="9">
      <t>コウシャ</t>
    </rPh>
    <phoneticPr fontId="11"/>
  </si>
  <si>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</si>
  <si>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</si>
  <si>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</si>
  <si>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</si>
  <si>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</si>
  <si>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</si>
  <si>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</si>
  <si>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将来負担比率は「－」であるが、充当可能基金の増額による充当可能財源等の増額や、地方債の現在高や公営企業債等繰入見込額の減額による将来負担額の減額により、数値は改善している。
　有形固定資産減価償却率については、類似団体と比較し同水準である。
　将来負担比率は現時点で類似団体平均を下回り健全な状態だが、今後は大規模事業の実施により数値が悪化する見込みである。有形固定資産減価償却率については、学校施設の整備がすすむ一方、ほか施設の老朽化により数値は現在と同水準で推移するものと見込まれる。今後も、将来負担比率及び有形固定資産減価償却率の推移を注視し、地方債発行の適正化に取り組む必要がある。</t>
    <rPh sb="24" eb="25">
      <t>ガク</t>
    </rPh>
    <rPh sb="37" eb="38">
      <t>ガク</t>
    </rPh>
    <rPh sb="61" eb="62">
      <t>ガク</t>
    </rPh>
    <rPh sb="72" eb="73">
      <t>ガク</t>
    </rPh>
    <rPh sb="106" eb="108">
      <t>ルイジ</t>
    </rPh>
    <rPh sb="108" eb="110">
      <t>ダンタイ</t>
    </rPh>
    <rPh sb="111" eb="113">
      <t>ヒカク</t>
    </rPh>
    <rPh sb="114" eb="117">
      <t>ドウスイジュン</t>
    </rPh>
    <rPh sb="138" eb="140">
      <t>ヘイキン</t>
    </rPh>
    <rPh sb="141" eb="143">
      <t>シタマワ</t>
    </rPh>
    <rPh sb="144" eb="146">
      <t>ケンゼン</t>
    </rPh>
    <rPh sb="147" eb="149">
      <t>ジョウタイ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</si>
  <si>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</si>
  <si>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</si>
  <si>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</si>
  <si>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</si>
  <si>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</si>
  <si>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</si>
  <si>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将来負担比率、実質公債費比率ともに、類似団体の平均を下回り健全な状態である。
将来負担比率については、前年度同様「－」であるが、充当可能基金の増額による充当可能財源等の増額や、地方債の現在高や公営企業債等繰入見込み額の減額による将来負担額の減額により、数値は改善している。実質公債費比率は元利償還金が減少したため、前年度よりも数値が改善したものである。今後、公債費については、大規模事業の実施により高水準で推移すること、さらには、交付税措置において有利な地方債である合併特例事業債が借入限度額までに達することが見込まれ、実質公債費比率が上昇していくことが考えられる。これまで以上に公債費の適正化に取り組む必要がある。</t>
    <rPh sb="30" eb="32">
      <t>ケンゼン</t>
    </rPh>
    <rPh sb="33" eb="35">
      <t>ジョウタイ</t>
    </rPh>
    <rPh sb="52" eb="54">
      <t>ゼンネン</t>
    </rPh>
    <rPh sb="54" eb="55">
      <t>ド</t>
    </rPh>
    <rPh sb="55" eb="57">
      <t>ドウヨウ</t>
    </rPh>
    <rPh sb="73" eb="74">
      <t>ガク</t>
    </rPh>
    <rPh sb="86" eb="87">
      <t>ガク</t>
    </rPh>
    <rPh sb="111" eb="112">
      <t>ガク</t>
    </rPh>
    <rPh sb="122" eb="123">
      <t>ガク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</si>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</sst>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8F46607-709D-43AC-90C0-9A54FF04643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9C2F-47AF-A905-50D042E37A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24345</c:v>
                </c:pt>
                <c:pt idx="1">
                  <c:v>45974</c:v>
                </c:pt>
                <c:pt idx="2">
                  <c:v>82659</c:v>
                </c:pt>
                <c:pt idx="3">
                  <c:v>25621</c:v>
                </c:pt>
                <c:pt idx="4">
                  <c:v>33485</c:v>
                </c:pt>
              </c:numCache>
            </c:numRef>
          </c:val>
          <c:smooth val="0"/>
          <c:extLst>
            <c:ext xmlns:c16="http://schemas.microsoft.com/office/drawing/2014/chart" uri="{C3380CC4-5D6E-409C-BE32-E72D297353CC}">
              <c16:uniqueId val="{00000001-9C2F-47AF-A905-50D042E37A1D}"/>
            </c:ext>
          </c:extLst>
        </c:ser>
        <c:dLbls>
          <c:showLegendKey val="0"/>
          <c:showVal val="0"/>
          <c:showCatName val="0"/>
          <c:showSerName val="0"/>
          <c:showPercent val="0"/>
          <c:showBubbleSize val="0"/>
        </c:dLbls>
        <c:marker val="1"/>
        <c:smooth val="0"/>
        <c:axId val="331930824"/>
        <c:axId val="331935136"/>
      </c:lineChart>
      <c:catAx>
        <c:axId val="331930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935136"/>
        <c:crosses val="autoZero"/>
        <c:auto val="1"/>
        <c:lblAlgn val="ctr"/>
        <c:lblOffset val="100"/>
        <c:tickLblSkip val="1"/>
        <c:tickMarkSkip val="1"/>
        <c:noMultiLvlLbl val="0"/>
      </c:catAx>
      <c:valAx>
        <c:axId val="3319351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930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7.99</c:v>
                </c:pt>
                <c:pt idx="1">
                  <c:v>6.89</c:v>
                </c:pt>
                <c:pt idx="2">
                  <c:v>9.06</c:v>
                </c:pt>
                <c:pt idx="3">
                  <c:v>8.89</c:v>
                </c:pt>
                <c:pt idx="4">
                  <c:v>10.210000000000001</c:v>
                </c:pt>
              </c:numCache>
            </c:numRef>
          </c:val>
          <c:extLst>
            <c:ext xmlns:c16="http://schemas.microsoft.com/office/drawing/2014/chart" uri="{C3380CC4-5D6E-409C-BE32-E72D297353CC}">
              <c16:uniqueId val="{00000000-0C4A-4189-9F6F-6A3DB29C7A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14.55</c:v>
                </c:pt>
                <c:pt idx="1">
                  <c:v>16.04</c:v>
                </c:pt>
                <c:pt idx="2">
                  <c:v>14.11</c:v>
                </c:pt>
                <c:pt idx="3">
                  <c:v>14.49</c:v>
                </c:pt>
                <c:pt idx="4">
                  <c:v>14.74</c:v>
                </c:pt>
              </c:numCache>
            </c:numRef>
          </c:val>
          <c:extLst>
            <c:ext xmlns:c16="http://schemas.microsoft.com/office/drawing/2014/chart" uri="{C3380CC4-5D6E-409C-BE32-E72D297353CC}">
              <c16:uniqueId val="{00000001-0C4A-4189-9F6F-6A3DB29C7AAC}"/>
            </c:ext>
          </c:extLst>
        </c:ser>
        <c:dLbls>
          <c:showLegendKey val="0"/>
          <c:showVal val="0"/>
          <c:showCatName val="0"/>
          <c:showSerName val="0"/>
          <c:showPercent val="0"/>
          <c:showBubbleSize val="0"/>
        </c:dLbls>
        <c:gapWidth val="250"/>
        <c:overlap val="100"/>
        <c:axId val="331933960"/>
        <c:axId val="331930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1.94</c:v>
                </c:pt>
                <c:pt idx="1">
                  <c:v>0.2</c:v>
                </c:pt>
                <c:pt idx="2">
                  <c:v>0.52</c:v>
                </c:pt>
                <c:pt idx="3">
                  <c:v>-0.01</c:v>
                </c:pt>
                <c:pt idx="4">
                  <c:v>1.21</c:v>
                </c:pt>
              </c:numCache>
            </c:numRef>
          </c:val>
          <c:smooth val="0"/>
          <c:extLst>
            <c:ext xmlns:c16="http://schemas.microsoft.com/office/drawing/2014/chart" uri="{C3380CC4-5D6E-409C-BE32-E72D297353CC}">
              <c16:uniqueId val="{00000002-0C4A-4189-9F6F-6A3DB29C7AAC}"/>
            </c:ext>
          </c:extLst>
        </c:ser>
        <c:dLbls>
          <c:showLegendKey val="0"/>
          <c:showVal val="0"/>
          <c:showCatName val="0"/>
          <c:showSerName val="0"/>
          <c:showPercent val="0"/>
          <c:showBubbleSize val="0"/>
        </c:dLbls>
        <c:marker val="1"/>
        <c:smooth val="0"/>
        <c:axId val="331933960"/>
        <c:axId val="331930040"/>
      </c:lineChart>
      <c:catAx>
        <c:axId val="33193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930040"/>
        <c:crosses val="autoZero"/>
        <c:auto val="1"/>
        <c:lblAlgn val="ctr"/>
        <c:lblOffset val="100"/>
        <c:tickLblSkip val="1"/>
        <c:tickMarkSkip val="1"/>
        <c:noMultiLvlLbl val="0"/>
      </c:catAx>
      <c:valAx>
        <c:axId val="331930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3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0.82</c:v>
                </c:pt>
                <c:pt idx="6">
                  <c:v>#N/A</c:v>
                </c:pt>
                <c:pt idx="7">
                  <c:v>0</c:v>
                </c:pt>
                <c:pt idx="8">
                  <c:v>#N/A</c:v>
                </c:pt>
                <c:pt idx="9">
                  <c:v>0</c:v>
                </c:pt>
              </c:numCache>
            </c:numRef>
          </c:val>
          <c:extLst>
            <c:ext xmlns:c16="http://schemas.microsoft.com/office/drawing/2014/chart" uri="{C3380CC4-5D6E-409C-BE32-E72D297353CC}">
              <c16:uniqueId val="{00000000-15F9-49BA-ADBC-9540335F15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F9-49BA-ADBC-9540335F158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0.01</c:v>
                </c:pt>
                <c:pt idx="4">
                  <c:v>#N/A</c:v>
                </c:pt>
                <c:pt idx="5">
                  <c:v>0.05</c:v>
                </c:pt>
                <c:pt idx="6">
                  <c:v>#N/A</c:v>
                </c:pt>
                <c:pt idx="7">
                  <c:v>0.01</c:v>
                </c:pt>
                <c:pt idx="8">
                  <c:v>#N/A</c:v>
                </c:pt>
                <c:pt idx="9">
                  <c:v>0.01</c:v>
                </c:pt>
              </c:numCache>
            </c:numRef>
          </c:val>
          <c:extLst>
            <c:ext xmlns:c16="http://schemas.microsoft.com/office/drawing/2014/chart" uri="{C3380CC4-5D6E-409C-BE32-E72D297353CC}">
              <c16:uniqueId val="{00000002-15F9-49BA-ADBC-9540335F1581}"/>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0.19</c:v>
                </c:pt>
                <c:pt idx="2">
                  <c:v>#N/A</c:v>
                </c:pt>
                <c:pt idx="3">
                  <c:v>0.22</c:v>
                </c:pt>
                <c:pt idx="4">
                  <c:v>#N/A</c:v>
                </c:pt>
                <c:pt idx="5">
                  <c:v>0.64</c:v>
                </c:pt>
                <c:pt idx="6">
                  <c:v>#N/A</c:v>
                </c:pt>
                <c:pt idx="7">
                  <c:v>0.28999999999999998</c:v>
                </c:pt>
                <c:pt idx="8">
                  <c:v>#N/A</c:v>
                </c:pt>
                <c:pt idx="9">
                  <c:v>0.19</c:v>
                </c:pt>
              </c:numCache>
            </c:numRef>
          </c:val>
          <c:extLst>
            <c:ext xmlns:c16="http://schemas.microsoft.com/office/drawing/2014/chart" uri="{C3380CC4-5D6E-409C-BE32-E72D297353CC}">
              <c16:uniqueId val="{00000003-15F9-49BA-ADBC-9540335F1581}"/>
            </c:ext>
          </c:extLst>
        </c:ser>
        <c:ser>
          <c:idx val="4"/>
          <c:order val="4"/>
          <c:tx>
            <c:strRef>
              <c:f>データシート!$A$31</c:f>
              <c:strCache>
                <c:ptCount val="1"/>
                <c:pt idx="0">
                  <c:v>西浦・黒袴第二工区産業団地造成事業特別会計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0.32</c:v>
                </c:pt>
              </c:numCache>
            </c:numRef>
          </c:val>
          <c:extLst>
            <c:ext xmlns:c16="http://schemas.microsoft.com/office/drawing/2014/chart" uri="{C3380CC4-5D6E-409C-BE32-E72D297353CC}">
              <c16:uniqueId val="{00000004-15F9-49BA-ADBC-9540335F1581}"/>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0.44</c:v>
                </c:pt>
                <c:pt idx="2">
                  <c:v>#N/A</c:v>
                </c:pt>
                <c:pt idx="3">
                  <c:v>0.43</c:v>
                </c:pt>
                <c:pt idx="4">
                  <c:v>#N/A</c:v>
                </c:pt>
                <c:pt idx="5">
                  <c:v>0.84</c:v>
                </c:pt>
                <c:pt idx="6">
                  <c:v>#N/A</c:v>
                </c:pt>
                <c:pt idx="7">
                  <c:v>1.51</c:v>
                </c:pt>
                <c:pt idx="8">
                  <c:v>#N/A</c:v>
                </c:pt>
                <c:pt idx="9">
                  <c:v>0.94</c:v>
                </c:pt>
              </c:numCache>
            </c:numRef>
          </c:val>
          <c:extLst>
            <c:ext xmlns:c16="http://schemas.microsoft.com/office/drawing/2014/chart" uri="{C3380CC4-5D6E-409C-BE32-E72D297353CC}">
              <c16:uniqueId val="{00000005-15F9-49BA-ADBC-9540335F158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1.33</c:v>
                </c:pt>
                <c:pt idx="2">
                  <c:v>#N/A</c:v>
                </c:pt>
                <c:pt idx="3">
                  <c:v>1.53</c:v>
                </c:pt>
                <c:pt idx="4">
                  <c:v>#N/A</c:v>
                </c:pt>
                <c:pt idx="5">
                  <c:v>1.73</c:v>
                </c:pt>
                <c:pt idx="6">
                  <c:v>#N/A</c:v>
                </c:pt>
                <c:pt idx="7">
                  <c:v>1.95</c:v>
                </c:pt>
                <c:pt idx="8">
                  <c:v>#N/A</c:v>
                </c:pt>
                <c:pt idx="9">
                  <c:v>1.69</c:v>
                </c:pt>
              </c:numCache>
            </c:numRef>
          </c:val>
          <c:extLst>
            <c:ext xmlns:c16="http://schemas.microsoft.com/office/drawing/2014/chart" uri="{C3380CC4-5D6E-409C-BE32-E72D297353CC}">
              <c16:uniqueId val="{00000006-15F9-49BA-ADBC-9540335F1581}"/>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3.83</c:v>
                </c:pt>
                <c:pt idx="2">
                  <c:v>#N/A</c:v>
                </c:pt>
                <c:pt idx="3">
                  <c:v>3.03</c:v>
                </c:pt>
                <c:pt idx="4">
                  <c:v>#N/A</c:v>
                </c:pt>
                <c:pt idx="5">
                  <c:v>3.75</c:v>
                </c:pt>
                <c:pt idx="6">
                  <c:v>#N/A</c:v>
                </c:pt>
                <c:pt idx="7">
                  <c:v>3.25</c:v>
                </c:pt>
                <c:pt idx="8">
                  <c:v>#N/A</c:v>
                </c:pt>
                <c:pt idx="9">
                  <c:v>4.42</c:v>
                </c:pt>
              </c:numCache>
            </c:numRef>
          </c:val>
          <c:extLst>
            <c:ext xmlns:c16="http://schemas.microsoft.com/office/drawing/2014/chart" uri="{C3380CC4-5D6E-409C-BE32-E72D297353CC}">
              <c16:uniqueId val="{00000007-15F9-49BA-ADBC-9540335F158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4.1900000000000004</c:v>
                </c:pt>
                <c:pt idx="2">
                  <c:v>#N/A</c:v>
                </c:pt>
                <c:pt idx="3">
                  <c:v>5.42</c:v>
                </c:pt>
                <c:pt idx="4">
                  <c:v>#N/A</c:v>
                </c:pt>
                <c:pt idx="5">
                  <c:v>5.49</c:v>
                </c:pt>
                <c:pt idx="6">
                  <c:v>#N/A</c:v>
                </c:pt>
                <c:pt idx="7">
                  <c:v>6.21</c:v>
                </c:pt>
                <c:pt idx="8">
                  <c:v>#N/A</c:v>
                </c:pt>
                <c:pt idx="9">
                  <c:v>7.12</c:v>
                </c:pt>
              </c:numCache>
            </c:numRef>
          </c:val>
          <c:extLst>
            <c:ext xmlns:c16="http://schemas.microsoft.com/office/drawing/2014/chart" uri="{C3380CC4-5D6E-409C-BE32-E72D297353CC}">
              <c16:uniqueId val="{00000008-15F9-49BA-ADBC-9540335F15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7.99</c:v>
                </c:pt>
                <c:pt idx="2">
                  <c:v>#N/A</c:v>
                </c:pt>
                <c:pt idx="3">
                  <c:v>6.89</c:v>
                </c:pt>
                <c:pt idx="4">
                  <c:v>#N/A</c:v>
                </c:pt>
                <c:pt idx="5">
                  <c:v>9.0500000000000007</c:v>
                </c:pt>
                <c:pt idx="6">
                  <c:v>#N/A</c:v>
                </c:pt>
                <c:pt idx="7">
                  <c:v>8.89</c:v>
                </c:pt>
                <c:pt idx="8">
                  <c:v>#N/A</c:v>
                </c:pt>
                <c:pt idx="9">
                  <c:v>10.199999999999999</c:v>
                </c:pt>
              </c:numCache>
            </c:numRef>
          </c:val>
          <c:extLst>
            <c:ext xmlns:c16="http://schemas.microsoft.com/office/drawing/2014/chart" uri="{C3380CC4-5D6E-409C-BE32-E72D297353CC}">
              <c16:uniqueId val="{00000009-15F9-49BA-ADBC-9540335F1581}"/>
            </c:ext>
          </c:extLst>
        </c:ser>
        <c:dLbls>
          <c:showLegendKey val="0"/>
          <c:showVal val="0"/>
          <c:showCatName val="0"/>
          <c:showSerName val="0"/>
          <c:showPercent val="0"/>
          <c:showBubbleSize val="0"/>
        </c:dLbls>
        <c:gapWidth val="150"/>
        <c:overlap val="100"/>
        <c:axId val="331931608"/>
        <c:axId val="331932000"/>
      </c:barChart>
      <c:catAx>
        <c:axId val="33193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932000"/>
        <c:crosses val="autoZero"/>
        <c:auto val="1"/>
        <c:lblAlgn val="ctr"/>
        <c:lblOffset val="100"/>
        <c:tickLblSkip val="1"/>
        <c:tickMarkSkip val="1"/>
        <c:noMultiLvlLbl val="0"/>
      </c:catAx>
      <c:valAx>
        <c:axId val="33193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31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5595</c:v>
                </c:pt>
                <c:pt idx="5">
                  <c:v>5739</c:v>
                </c:pt>
                <c:pt idx="8">
                  <c:v>5763</c:v>
                </c:pt>
                <c:pt idx="11">
                  <c:v>5713</c:v>
                </c:pt>
                <c:pt idx="14">
                  <c:v>5295</c:v>
                </c:pt>
              </c:numCache>
            </c:numRef>
          </c:val>
          <c:extLst>
            <c:ext xmlns:c16="http://schemas.microsoft.com/office/drawing/2014/chart" uri="{C3380CC4-5D6E-409C-BE32-E72D297353CC}">
              <c16:uniqueId val="{00000000-DE80-4B28-B029-0351414603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80-4B28-B029-0351414603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189</c:v>
                </c:pt>
                <c:pt idx="3">
                  <c:v>189</c:v>
                </c:pt>
                <c:pt idx="6">
                  <c:v>189</c:v>
                </c:pt>
                <c:pt idx="9">
                  <c:v>183</c:v>
                </c:pt>
                <c:pt idx="12">
                  <c:v>176</c:v>
                </c:pt>
              </c:numCache>
            </c:numRef>
          </c:val>
          <c:extLst>
            <c:ext xmlns:c16="http://schemas.microsoft.com/office/drawing/2014/chart" uri="{C3380CC4-5D6E-409C-BE32-E72D297353CC}">
              <c16:uniqueId val="{00000002-DE80-4B28-B029-0351414603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84</c:v>
                </c:pt>
                <c:pt idx="3">
                  <c:v>0</c:v>
                </c:pt>
                <c:pt idx="6">
                  <c:v>0</c:v>
                </c:pt>
                <c:pt idx="9">
                  <c:v>0</c:v>
                </c:pt>
                <c:pt idx="12">
                  <c:v>0</c:v>
                </c:pt>
              </c:numCache>
            </c:numRef>
          </c:val>
          <c:extLst>
            <c:ext xmlns:c16="http://schemas.microsoft.com/office/drawing/2014/chart" uri="{C3380CC4-5D6E-409C-BE32-E72D297353CC}">
              <c16:uniqueId val="{00000003-DE80-4B28-B029-0351414603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1376</c:v>
                </c:pt>
                <c:pt idx="3">
                  <c:v>1387</c:v>
                </c:pt>
                <c:pt idx="6">
                  <c:v>1441</c:v>
                </c:pt>
                <c:pt idx="9">
                  <c:v>1446</c:v>
                </c:pt>
                <c:pt idx="12">
                  <c:v>1456</c:v>
                </c:pt>
              </c:numCache>
            </c:numRef>
          </c:val>
          <c:extLst>
            <c:ext xmlns:c16="http://schemas.microsoft.com/office/drawing/2014/chart" uri="{C3380CC4-5D6E-409C-BE32-E72D297353CC}">
              <c16:uniqueId val="{00000004-DE80-4B28-B029-0351414603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80-4B28-B029-0351414603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80-4B28-B029-0351414603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5197</c:v>
                </c:pt>
                <c:pt idx="3">
                  <c:v>5245</c:v>
                </c:pt>
                <c:pt idx="6">
                  <c:v>5144</c:v>
                </c:pt>
                <c:pt idx="9">
                  <c:v>4618</c:v>
                </c:pt>
                <c:pt idx="12">
                  <c:v>4212</c:v>
                </c:pt>
              </c:numCache>
            </c:numRef>
          </c:val>
          <c:extLst>
            <c:ext xmlns:c16="http://schemas.microsoft.com/office/drawing/2014/chart" uri="{C3380CC4-5D6E-409C-BE32-E72D297353CC}">
              <c16:uniqueId val="{00000007-DE80-4B28-B029-03514146034F}"/>
            </c:ext>
          </c:extLst>
        </c:ser>
        <c:dLbls>
          <c:showLegendKey val="0"/>
          <c:showVal val="0"/>
          <c:showCatName val="0"/>
          <c:showSerName val="0"/>
          <c:showPercent val="0"/>
          <c:showBubbleSize val="0"/>
        </c:dLbls>
        <c:gapWidth val="100"/>
        <c:overlap val="100"/>
        <c:axId val="361686560"/>
        <c:axId val="361680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1251</c:v>
                </c:pt>
                <c:pt idx="2">
                  <c:v>#N/A</c:v>
                </c:pt>
                <c:pt idx="3">
                  <c:v>#N/A</c:v>
                </c:pt>
                <c:pt idx="4">
                  <c:v>1082</c:v>
                </c:pt>
                <c:pt idx="5">
                  <c:v>#N/A</c:v>
                </c:pt>
                <c:pt idx="6">
                  <c:v>#N/A</c:v>
                </c:pt>
                <c:pt idx="7">
                  <c:v>1011</c:v>
                </c:pt>
                <c:pt idx="8">
                  <c:v>#N/A</c:v>
                </c:pt>
                <c:pt idx="9">
                  <c:v>#N/A</c:v>
                </c:pt>
                <c:pt idx="10">
                  <c:v>534</c:v>
                </c:pt>
                <c:pt idx="11">
                  <c:v>#N/A</c:v>
                </c:pt>
                <c:pt idx="12">
                  <c:v>#N/A</c:v>
                </c:pt>
                <c:pt idx="13">
                  <c:v>549</c:v>
                </c:pt>
                <c:pt idx="14">
                  <c:v>#N/A</c:v>
                </c:pt>
              </c:numCache>
            </c:numRef>
          </c:val>
          <c:smooth val="0"/>
          <c:extLst>
            <c:ext xmlns:c16="http://schemas.microsoft.com/office/drawing/2014/chart" uri="{C3380CC4-5D6E-409C-BE32-E72D297353CC}">
              <c16:uniqueId val="{00000008-DE80-4B28-B029-03514146034F}"/>
            </c:ext>
          </c:extLst>
        </c:ser>
        <c:dLbls>
          <c:showLegendKey val="0"/>
          <c:showVal val="0"/>
          <c:showCatName val="0"/>
          <c:showSerName val="0"/>
          <c:showPercent val="0"/>
          <c:showBubbleSize val="0"/>
        </c:dLbls>
        <c:marker val="1"/>
        <c:smooth val="0"/>
        <c:axId val="361686560"/>
        <c:axId val="361680680"/>
      </c:lineChart>
      <c:catAx>
        <c:axId val="36168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680680"/>
        <c:crosses val="autoZero"/>
        <c:auto val="1"/>
        <c:lblAlgn val="ctr"/>
        <c:lblOffset val="100"/>
        <c:tickLblSkip val="1"/>
        <c:tickMarkSkip val="1"/>
        <c:noMultiLvlLbl val="0"/>
      </c:catAx>
      <c:valAx>
        <c:axId val="36168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68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43524</c:v>
                </c:pt>
                <c:pt idx="5">
                  <c:v>46119</c:v>
                </c:pt>
                <c:pt idx="8">
                  <c:v>46208</c:v>
                </c:pt>
                <c:pt idx="11">
                  <c:v>45345</c:v>
                </c:pt>
                <c:pt idx="14">
                  <c:v>44333</c:v>
                </c:pt>
              </c:numCache>
            </c:numRef>
          </c:val>
          <c:extLst>
            <c:ext xmlns:c16="http://schemas.microsoft.com/office/drawing/2014/chart" uri="{C3380CC4-5D6E-409C-BE32-E72D297353CC}">
              <c16:uniqueId val="{00000000-849B-4173-8347-BF21234083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9627</c:v>
                </c:pt>
                <c:pt idx="5">
                  <c:v>9739</c:v>
                </c:pt>
                <c:pt idx="8">
                  <c:v>9083</c:v>
                </c:pt>
                <c:pt idx="11">
                  <c:v>8794</c:v>
                </c:pt>
                <c:pt idx="14">
                  <c:v>8635</c:v>
                </c:pt>
              </c:numCache>
            </c:numRef>
          </c:val>
          <c:extLst>
            <c:ext xmlns:c16="http://schemas.microsoft.com/office/drawing/2014/chart" uri="{C3380CC4-5D6E-409C-BE32-E72D297353CC}">
              <c16:uniqueId val="{00000001-849B-4173-8347-BF21234083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11026</c:v>
                </c:pt>
                <c:pt idx="5">
                  <c:v>10639</c:v>
                </c:pt>
                <c:pt idx="8">
                  <c:v>10634</c:v>
                </c:pt>
                <c:pt idx="11">
                  <c:v>12153</c:v>
                </c:pt>
                <c:pt idx="14">
                  <c:v>12637</c:v>
                </c:pt>
              </c:numCache>
            </c:numRef>
          </c:val>
          <c:extLst>
            <c:ext xmlns:c16="http://schemas.microsoft.com/office/drawing/2014/chart" uri="{C3380CC4-5D6E-409C-BE32-E72D297353CC}">
              <c16:uniqueId val="{00000002-849B-4173-8347-BF21234083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9B-4173-8347-BF21234083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9B-4173-8347-BF21234083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9B-4173-8347-BF21234083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8540</c:v>
                </c:pt>
                <c:pt idx="3">
                  <c:v>8729</c:v>
                </c:pt>
                <c:pt idx="6">
                  <c:v>8320</c:v>
                </c:pt>
                <c:pt idx="9">
                  <c:v>8374</c:v>
                </c:pt>
                <c:pt idx="12">
                  <c:v>8178</c:v>
                </c:pt>
              </c:numCache>
            </c:numRef>
          </c:val>
          <c:extLst>
            <c:ext xmlns:c16="http://schemas.microsoft.com/office/drawing/2014/chart" uri="{C3380CC4-5D6E-409C-BE32-E72D297353CC}">
              <c16:uniqueId val="{00000006-849B-4173-8347-BF21234083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405</c:v>
                </c:pt>
                <c:pt idx="3">
                  <c:v>0</c:v>
                </c:pt>
                <c:pt idx="6">
                  <c:v>0</c:v>
                </c:pt>
                <c:pt idx="9">
                  <c:v>0</c:v>
                </c:pt>
                <c:pt idx="12">
                  <c:v>0</c:v>
                </c:pt>
              </c:numCache>
            </c:numRef>
          </c:val>
          <c:extLst>
            <c:ext xmlns:c16="http://schemas.microsoft.com/office/drawing/2014/chart" uri="{C3380CC4-5D6E-409C-BE32-E72D297353CC}">
              <c16:uniqueId val="{00000007-849B-4173-8347-BF21234083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16854</c:v>
                </c:pt>
                <c:pt idx="3">
                  <c:v>18966</c:v>
                </c:pt>
                <c:pt idx="6">
                  <c:v>17895</c:v>
                </c:pt>
                <c:pt idx="9">
                  <c:v>16965</c:v>
                </c:pt>
                <c:pt idx="12">
                  <c:v>16000</c:v>
                </c:pt>
              </c:numCache>
            </c:numRef>
          </c:val>
          <c:extLst>
            <c:ext xmlns:c16="http://schemas.microsoft.com/office/drawing/2014/chart" uri="{C3380CC4-5D6E-409C-BE32-E72D297353CC}">
              <c16:uniqueId val="{00000008-849B-4173-8347-BF21234083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1599</c:v>
                </c:pt>
                <c:pt idx="3">
                  <c:v>1404</c:v>
                </c:pt>
                <c:pt idx="6">
                  <c:v>1126</c:v>
                </c:pt>
                <c:pt idx="9">
                  <c:v>943</c:v>
                </c:pt>
                <c:pt idx="12">
                  <c:v>785</c:v>
                </c:pt>
              </c:numCache>
            </c:numRef>
          </c:val>
          <c:extLst>
            <c:ext xmlns:c16="http://schemas.microsoft.com/office/drawing/2014/chart" uri="{C3380CC4-5D6E-409C-BE32-E72D297353CC}">
              <c16:uniqueId val="{00000009-849B-4173-8347-BF21234083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38966</c:v>
                </c:pt>
                <c:pt idx="3">
                  <c:v>39502</c:v>
                </c:pt>
                <c:pt idx="6">
                  <c:v>40951</c:v>
                </c:pt>
                <c:pt idx="9">
                  <c:v>39286</c:v>
                </c:pt>
                <c:pt idx="12">
                  <c:v>38300</c:v>
                </c:pt>
              </c:numCache>
            </c:numRef>
          </c:val>
          <c:extLst>
            <c:ext xmlns:c16="http://schemas.microsoft.com/office/drawing/2014/chart" uri="{C3380CC4-5D6E-409C-BE32-E72D297353CC}">
              <c16:uniqueId val="{0000000A-849B-4173-8347-BF21234083FB}"/>
            </c:ext>
          </c:extLst>
        </c:ser>
        <c:dLbls>
          <c:showLegendKey val="0"/>
          <c:showVal val="0"/>
          <c:showCatName val="0"/>
          <c:showSerName val="0"/>
          <c:showPercent val="0"/>
          <c:showBubbleSize val="0"/>
        </c:dLbls>
        <c:gapWidth val="100"/>
        <c:overlap val="100"/>
        <c:axId val="361684208"/>
        <c:axId val="36168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2187</c:v>
                </c:pt>
                <c:pt idx="2">
                  <c:v>#N/A</c:v>
                </c:pt>
                <c:pt idx="3">
                  <c:v>#N/A</c:v>
                </c:pt>
                <c:pt idx="4">
                  <c:v>2104</c:v>
                </c:pt>
                <c:pt idx="5">
                  <c:v>#N/A</c:v>
                </c:pt>
                <c:pt idx="6">
                  <c:v>#N/A</c:v>
                </c:pt>
                <c:pt idx="7">
                  <c:v>2368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9B-4173-8347-BF21234083FB}"/>
            </c:ext>
          </c:extLst>
        </c:ser>
        <c:dLbls>
          <c:showLegendKey val="0"/>
          <c:showVal val="0"/>
          <c:showCatName val="0"/>
          <c:showSerName val="0"/>
          <c:showPercent val="0"/>
          <c:showBubbleSize val="0"/>
        </c:dLbls>
        <c:marker val="1"/>
        <c:smooth val="0"/>
        <c:axId val="361684208"/>
        <c:axId val="361684992"/>
      </c:lineChart>
      <c:catAx>
        <c:axId val="36168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684992"/>
        <c:crosses val="autoZero"/>
        <c:auto val="1"/>
        <c:lblAlgn val="ctr"/>
        <c:lblOffset val="100"/>
        <c:tickLblSkip val="1"/>
        <c:tickMarkSkip val="1"/>
        <c:noMultiLvlLbl val="0"/>
      </c:catAx>
      <c:valAx>
        <c:axId val="36168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68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3902</c:v>
                </c:pt>
                <c:pt idx="1">
                  <c:v>3967</c:v>
                </c:pt>
                <c:pt idx="2">
                  <c:v>3976</c:v>
                </c:pt>
              </c:numCache>
            </c:numRef>
          </c:val>
          <c:extLst>
            <c:ext xmlns:c16="http://schemas.microsoft.com/office/drawing/2014/chart" uri="{C3380CC4-5D6E-409C-BE32-E72D297353CC}">
              <c16:uniqueId val="{00000000-0491-4F25-931C-9893831841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1750</c:v>
                </c:pt>
                <c:pt idx="1">
                  <c:v>1751</c:v>
                </c:pt>
                <c:pt idx="2">
                  <c:v>1733</c:v>
                </c:pt>
              </c:numCache>
            </c:numRef>
          </c:val>
          <c:extLst>
            <c:ext xmlns:c16="http://schemas.microsoft.com/office/drawing/2014/chart" uri="{C3380CC4-5D6E-409C-BE32-E72D297353CC}">
              <c16:uniqueId val="{00000001-0491-4F25-931C-9893831841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3230</c:v>
                </c:pt>
                <c:pt idx="1">
                  <c:v>4023</c:v>
                </c:pt>
                <c:pt idx="2">
                  <c:v>4365</c:v>
                </c:pt>
              </c:numCache>
            </c:numRef>
          </c:val>
          <c:extLst>
            <c:ext xmlns:c16="http://schemas.microsoft.com/office/drawing/2014/chart" uri="{C3380CC4-5D6E-409C-BE32-E72D297353CC}">
              <c16:uniqueId val="{00000002-0491-4F25-931C-9893831841FD}"/>
            </c:ext>
          </c:extLst>
        </c:ser>
        <c:dLbls>
          <c:showLegendKey val="0"/>
          <c:showVal val="0"/>
          <c:showCatName val="0"/>
          <c:showSerName val="0"/>
          <c:showPercent val="0"/>
          <c:showBubbleSize val="0"/>
        </c:dLbls>
        <c:gapWidth val="120"/>
        <c:overlap val="100"/>
        <c:axId val="361686952"/>
        <c:axId val="361684600"/>
      </c:barChart>
      <c:catAx>
        <c:axId val="36168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1684600"/>
        <c:crosses val="autoZero"/>
        <c:auto val="1"/>
        <c:lblAlgn val="ctr"/>
        <c:lblOffset val="100"/>
        <c:tickLblSkip val="1"/>
        <c:tickMarkSkip val="1"/>
        <c:noMultiLvlLbl val="0"/>
      </c:catAx>
      <c:valAx>
        <c:axId val="361684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168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{E694CC8A-545E-4618-AB7F-EF1B733D78EC}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15B-4F21-B4BC-E8CF8A4A48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{DB516073-49B0-4952-A894-E3FE15861763}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5B-4F21-B4BC-E8CF8A4A48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{5B8DC717-B55D-4A17-A64D-96927F700EA9}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5B-4F21-B4BC-E8CF8A4A48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{15509628-E309-4171-9ECD-7BFE6E710827}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5B-4F21-B4BC-E8CF8A4A48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{F2D8812A-441F-4443-BD69-09A5BD050B75}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5B-4F21-B4BC-E8CF8A4A48D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{250C28E7-9DBC-4620-87B7-B2F45D0E5152}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15B-4F21-B4BC-E8CF8A4A48D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{C32CD94B-BD18-4F0F-BC94-BCF838F93BF0}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15B-4F21-B4BC-E8CF8A4A48D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{B6F96102-890C-4F08-BB60-F5698828EDF9}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15B-4F21-B4BC-E8CF8A4A48D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{95778473-5D14-4932-9AD6-4DE6FCA69260}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15B-4F21-B4BC-E8CF8A4A48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5B-4F21-B4BC-E8CF8A4A48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{A63D461F-C55A-4D1A-80B5-AFE027AF8E10}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15B-4F21-B4BC-E8CF8A4A48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{9E41341F-D901-45BA-8BCB-5DC528B0F534}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5B-4F21-B4BC-E8CF8A4A48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{52B639DF-95C3-491D-9B8A-D94F0F39D803}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5B-4F21-B4BC-E8CF8A4A48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{7EB34323-5C13-4FCC-B1BF-1C4159561C55}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5B-4F21-B4BC-E8CF8A4A48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{B81D056A-0580-44D1-BFA7-5F8F015A8BCA}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5B-4F21-B4BC-E8CF8A4A48D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{06F251EA-8560-47ED-BCB9-DAD4AEFD8FC7}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15B-4F21-B4BC-E8CF8A4A48D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{6B7FE6CB-9D24-4764-BE20-74A5054BD73C}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15B-4F21-B4BC-E8CF8A4A48D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{1BD0D5B9-0A57-41F3-B862-0A846CAC2E4B}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15B-4F21-B4BC-E8CF8A4A48D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{EE39D64E-2AFE-4DEB-A663-32035F8EED9B}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15B-4F21-B4BC-E8CF8A4A48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c:ext xmlns:c16="http://schemas.microsoft.com/office/drawing/2014/chart" uri="{C3380CC4-5D6E-409C-BE32-E72D297353CC}">
              <c16:uniqueId val="{00000013-715B-4F21-B4BC-E8CF8A4A48DC}"/>
            </c:ext>
          </c:extLst>
        </c:ser>
        <c:dLbls>
          <c:showLegendKey val="0"/>
          <c:showVal val="1"/>
          <c:showCatName val="0"/>
          <c:showSerName val="0"/>
          <c:showPercent val="0"/>
          <c:showBubbleSize val="0"/>
        </c:dLbls>
        <c:axId val="475246864"/>
        <c:axId val="475247648"/>
      </c:scatterChart>
      <c:valAx>
        <c:axId val="475246864"/>
        <c:scaling>
          <c:orientation val="minMax"/>
          <c:max val="68.699999999999989"/>
          <c:min val="4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247648"/>
        <c:crosses val="autoZero"/>
        <c:crossBetween val="midCat"/>
      </c:valAx>
      <c:valAx>
        <c:axId val="475247648"/>
        <c:scaling>
          <c:orientation val="minMax"/>
          <c:max val="7.8"/>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246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{F5F82459-3B74-4808-9A8B-4335FE4193C1}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A39-4B59-8777-FE87D43094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{228B5E93-D1C6-4460-A72F-D6CCE5D15F7C}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39-4B59-8777-FE87D43094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{8D78E413-1C7E-404A-85AB-E2512A60607B}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39-4B59-8777-FE87D43094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{E28EE181-B5A0-4C6B-AF8F-43684F6810B2}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39-4B59-8777-FE87D43094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{1ED8E2C8-1CF7-4AF4-A165-ED7F779E0087}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39-4B59-8777-FE87D430945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{8E39555D-A47B-4F72-9AD0-566C572ABB05}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A39-4B59-8777-FE87D430945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{F716DF96-B0B1-4483-A86A-B623882B38AD}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A39-4B59-8777-FE87D430945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{EED99FEE-BF20-4BEE-A7BF-20EC7CE71DB1}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A39-4B59-8777-FE87D430945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{842005DC-0D64-4EFB-A5F1-3D8E4C3A20FA}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A39-4B59-8777-FE87D43094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5.6</c:v>
                </c:pt>
                <c:pt idx="16">
                  <c:v>4.8</c:v>
                </c:pt>
                <c:pt idx="24">
                  <c:v>3.8</c:v>
                </c:pt>
                <c:pt idx="32">
                  <c:v>3</c:v>
                </c:pt>
              </c:numCache>
            </c:numRef>
          </c:xVal>
          <c:yVal>
            <c:numRef>
              <c:f>公会計指標分析・財政指標組合せ分析表!$BP$73:$DC$73</c:f>
              <c:numCache>
                <c:formatCode>#,##0.0;"▲ "#,##0.0</c:formatCode>
                <c:ptCount val="40"/>
                <c:pt idx="0">
                  <c:v>9.4</c:v>
                </c:pt>
                <c:pt idx="8">
                  <c:v>9.1999999999999993</c:v>
                </c:pt>
                <c:pt idx="16">
                  <c:v>10.199999999999999</c:v>
                </c:pt>
              </c:numCache>
            </c:numRef>
          </c:yVal>
          <c:smooth val="0"/>
          <c:extLst>
            <c:ext xmlns:c16="http://schemas.microsoft.com/office/drawing/2014/chart" uri="{C3380CC4-5D6E-409C-BE32-E72D297353CC}">
              <c16:uniqueId val="{00000009-1A39-4B59-8777-FE87D43094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{A9F8A6D6-B529-455B-8C03-BF03559046EE}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A39-4B59-8777-FE87D43094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{BD459E5A-AB71-4967-9BA3-A9D809773535}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39-4B59-8777-FE87D43094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{17D45C1F-071D-4202-B1B7-39C581A0B236}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39-4B59-8777-FE87D43094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{FF8139F2-3595-405A-AAE5-D4F05AB335D1}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39-4B59-8777-FE87D43094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{8C971E72-64B2-48D9-A5CD-10D4A086D412}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39-4B59-8777-FE87D430945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{AC794FCB-CA16-4609-8A2D-3909B047CF56}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A39-4B59-8777-FE87D430945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{ED4AD0F0-CE14-4EF5-9BFB-EDD311F9ABD0}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A39-4B59-8777-FE87D430945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{81BE4EAA-9BEF-4692-851D-B69AE806AFCF}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A39-4B59-8777-FE87D430945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{A4A0D7E1-C220-4065-97F8-E2024A2F2A5C}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A39-4B59-8777-FE87D43094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1A39-4B59-8777-FE87D4309459}"/>
            </c:ext>
          </c:extLst>
        </c:ser>
        <c:dLbls>
          <c:showLegendKey val="0"/>
          <c:showVal val="1"/>
          <c:showCatName val="0"/>
          <c:showSerName val="0"/>
          <c:showPercent val="0"/>
          <c:showBubbleSize val="0"/>
        </c:dLbls>
        <c:axId val="475248432"/>
        <c:axId val="475248824"/>
      </c:scatterChart>
      <c:valAx>
        <c:axId val="475248432"/>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5248824"/>
        <c:crosses val="autoZero"/>
        <c:crossBetween val="midCat"/>
      </c:valAx>
      <c:valAx>
        <c:axId val="475248824"/>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5248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の額は、合併特例事業債及び臨時財政対策債の償還額が高い数値で推移しているが、補償金免除繰上償還における低金利の地方債への借換えや繰上償還の効果や、事務事業の選択と集中を図ることで地方債の発行を抑制するなど、公債費の抑制を図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普通交付税に措置される算入公債費等については、合併特例事業債や臨時財政対策債の償還の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に比例して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将来負担比率の分子は、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公共施設整備基金の積立による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充当可能基金の増や、地方債の現在高や公営企業債等繰入見込み額の減による将来負担額の減により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前年度よりも数値が減少したものである。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公共施設の更新など</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に伴う市債借入により、地方債残高は当面の間増加傾向で推移することが見込まれるため、数値の悪化が予測される。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・市庁舎建設に係る市債元利償還のため「減債基金」を１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９００万円取り崩したことや、小中一貫校整備事業の財源として「公共施設整備基金」を２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１００万円充当した一方、決算剰余金のうち二分の一以上を財政調整基金に積み立てたこと、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今後更なる市有施設整備、更新に係る財源確保を図るため「公共施設整備基金」に３億円を積み立てたこと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等により、基金全体としては３億３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・財政負担の平準化と、将来の負担軽減等を考慮して、目的にあった活用をしていく。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・公共施設整備基金：市有施設の安心・安全性を維持するための円滑かつ効率的な営繕等の推進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・公共施設整備基金：佐野市立小中学校適正規模・適正配置基本計画に基づく田沼西地区小中一貫校整備事業の財源として２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１００万円を充当した一方で、今後更なる市有施設整備、更新に係る財源確保を図るため、３億円を積み立てたことによる増加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・社会福祉事業基金：社会福祉事業に寄与することを趣旨として寄附された７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４４６万円の指定寄付金を積み立てたことによる増加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・公共施設整備基金：佐野市立小中学校適正規模・適正配置基本計画に基づいた田沼西地区小中一貫校の整備をはじめ、公共施設の更新等に備え、整備に係る財源確保を図るため基金の積立に努める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・地方交付税額の減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・財政調整基金の残高は、標準財政規模の１０％以上を確保するように努めることとしている。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・市庁舎建設に係る市債元利償還のため、１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９００万円を取り崩したことによる減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市民病院の民営化により病院事業会計が廃止となるため、一般会計に引き継ぐ病院事業会計剰余金（留保資金相当分）を積立予定だが、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市庁舎建設に加え、消防庁舎建設に係る市債元利償還のための取り崩しが増加することにより減少傾向となる。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47E84D9-F294-445F-B89D-20FFA5799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DE524E0-B773-4267-AFB3-F307DC026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C750CE10-F1C8-471A-AC56-D23867406C7A}"/>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a:extLst>
            <a:ext uri="{FF2B5EF4-FFF2-40B4-BE49-F238E27FC236}">
              <a16:creationId xmlns:a16="http://schemas.microsoft.com/office/drawing/2014/main" id="{D07AC21A-C8CB-4124-B59E-3C8BF6B58731}"/>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a:extLst>
            <a:ext uri="{FF2B5EF4-FFF2-40B4-BE49-F238E27FC236}">
              <a16:creationId xmlns:a16="http://schemas.microsoft.com/office/drawing/2014/main" id="{4517B479-77FE-41B1-8E00-1AA8396ECA01}"/>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id="{81CDC0DD-353F-4304-BFBF-3AE7E1AEF94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id="{5A45CE27-333E-407C-B487-3AD136386693}"/>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id="{1ACF70AA-646D-4D75-B830-0CC3BAF3A546}"/>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id="{765ED357-1098-4A81-A0E0-5D927E1D3A5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id="{106E5C8B-1705-4DAF-8CD7-7C83BB5A15E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id="{98B3B3E4-49B2-455F-9D02-7D4294F5AFC5}"/>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id="{8EDE61AA-AB10-424B-8DCC-A66E9F66785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id="{19DEDF41-058B-4C3A-BBD3-316CB6A2BBB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id="{89F273AB-BDA3-406E-803F-7D98C3A8028E}"/>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id="{A0840990-3D4E-4B8E-8119-C1736AB514EE}"/>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119,795
117,224
356.04
48,175,459
45,320,440
2,754,082
26,978,095
38,299,686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id="{E91D6349-94EA-4091-809F-467FF0F977BC}"/>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id="{5ABEF2B3-2E78-4642-A014-8A3C6F7C8BFD}"/>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id="{E95A5849-D88E-4698-966B-848369B0938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id="{6C88EB5D-64ED-4892-8953-A2475A868EE3}"/>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id="{6E967283-3F15-4EDD-8F7F-57B17847D97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id="{9D9E212E-5769-4187-B71D-1CA4EC2B727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id="{2098BB1E-DA68-40CC-B719-6E22C5940C9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id="{7786341B-E629-42AB-AD8F-34DCED2BA6BB}"/>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id="{0427ECC5-AEC6-4E52-84A5-24C4A9E6689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id="{8537AFA7-E871-4192-A2DC-03D5F35C25E8}"/>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id="{39ADF036-A979-4ABD-8D3E-7D0F05D64CF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id="{7F22D59A-E8E2-4BDA-AEA9-1612463817AE}"/>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id="{F47C5EEB-C87F-4710-8D77-C7859E41CAB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id="{58A1D983-5C1C-49C7-BF5A-76930A5C06DC}"/>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id="{52A8C3CB-BB7B-4241-9BB6-50DE7FEBE40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id="{08940DFE-504B-4F97-B52F-5CD8EAE54CD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id="{04393A13-667C-436E-A4CE-AFAC234E989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id="{859809A1-9534-442C-B25A-F62AB1161FFB}"/>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a:extLst>
            <a:ext uri="{FF2B5EF4-FFF2-40B4-BE49-F238E27FC236}">
              <a16:creationId xmlns:a16="http://schemas.microsoft.com/office/drawing/2014/main" id="{7AF4DA92-ACF4-4842-8736-96DE14CEC111}"/>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id="{0DD69858-D5D4-4E64-B70C-13633498A041}"/>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a:extLst>
            <a:ext uri="{FF2B5EF4-FFF2-40B4-BE49-F238E27FC236}">
              <a16:creationId xmlns:a16="http://schemas.microsoft.com/office/drawing/2014/main" id="{90D1BECB-BA55-466A-AF11-3718C40750E6}"/>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206E8DFD-F4AA-4638-946F-E4199FD9CB51}"/>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9234E7F9-FD69-4190-A2E7-2E03577B94A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id="{E117CA25-C50F-4F75-9538-0242568AABB3}"/>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87508343-1CF2-4394-B50E-82E2253B4274}"/>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B6EB6903-17C3-41C9-9FB4-E69C54E913A5}"/>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4217CF40-1F29-4008-9255-5AA947590822}"/>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A5708207-F984-4695-AB44-2DBC4574EF45}"/>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33AFDF76-B1E6-40A7-B066-8EA08D4B04D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BE01B0FD-1AFD-485E-8F12-FAE52C298BFF}"/>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27745946-1AB1-4CA6-9BCB-7F9A8D3DB41F}"/>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7F8258A-0334-4763-8039-511B4D444A12}"/>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66FCE456-797E-4B63-AA3D-2785A13ACB33}"/>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7D78543-A242-478A-80B4-2A275768DDF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有形固定資産減価償却率は、類似団体と比較し同水準である。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有形固定資産減価償却率が高く老朽化が進行した施設は、学校施設、公民館、図書館であり、低い施設は消防施設、庁舎などである。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なお、本市では「佐野市市有施設適正配置計画」に基づき、市有施設の統廃合や複合化を進め、資産保有量の縮減、長寿命化に取り組ん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88B6832B-F197-42C5-83FB-98B5BACAF29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4AB7C49C-5971-496A-B04B-DBB3A7CAC906}"/>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856EFD71-2228-4CCD-85EB-775AE7873EB4}"/>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9AD6138C-C334-4F9F-AE49-D91D604B2913}"/>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9AF41540-1D1B-4744-84B1-E8DA44D5AE32}"/>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C2C83A51-D30D-44D0-91B6-DEC311C54A91}"/>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9D1A71C8-3910-472E-AAE0-7580C4CC75D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672FE9F8-7835-4BCF-90B2-8A3889233029}"/>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2D1DC1E5-AC33-4697-A06C-635976037DC7}"/>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64B2313C-7F72-42D0-B5F6-2E6ABEB1DB32}"/>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13A97FAF-6205-4056-929F-F40A511AD7B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9865646-6554-4E41-B248-B6A7A43067C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3A96104-A4C7-42E1-BC67-2328C1C21C2C}"/>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85A6FBA-DD5C-4334-8939-F48AA461E7F5}"/>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89775432-DE4C-4FBF-AD80-92798766A44A}"/>
            </a:ext>
          </a:extLst>
        </xdr:cNvPr>
        <xdr:cNvCxnSpPr/>
      </xdr:nvCxnSpPr>
      <xdr:spPr>
        <a:xfrm flipV="1">
          <a:off x="4206240" y="5407279"/>
          <a:ext cx="1270" cy="97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A783C9CB-1DD3-4BC5-893B-8BC47B84EDDE}"/>
            </a:ext>
          </a:extLst>
        </xdr:cNvPr>
        <xdr:cNvSpPr txBox="1"/>
      </xdr:nvSpPr>
      <xdr:spPr>
        <a:xfrm>
          <a:off x="4258945"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D6E78A13-47F8-4DC2-B1D5-8328ACDD8FDC}"/>
            </a:ext>
          </a:extLst>
        </xdr:cNvPr>
        <xdr:cNvCxnSpPr/>
      </xdr:nvCxnSpPr>
      <xdr:spPr>
        <a:xfrm>
          <a:off x="4119245" y="63861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8" name="有形固定資産減価償却率最大値テキスト">
          <a:extLst>
            <a:ext uri="{FF2B5EF4-FFF2-40B4-BE49-F238E27FC236}">
              <a16:creationId xmlns:a16="http://schemas.microsoft.com/office/drawing/2014/main" id="{FFD31353-275C-42D4-97C5-AC9FCFED38C2}"/>
            </a:ext>
          </a:extLst>
        </xdr:cNvPr>
        <xdr:cNvSpPr txBox="1"/>
      </xdr:nvSpPr>
      <xdr:spPr>
        <a:xfrm>
          <a:off x="4258945"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9" name="直線コネクタ 68">
          <a:extLst>
            <a:ext uri="{FF2B5EF4-FFF2-40B4-BE49-F238E27FC236}">
              <a16:creationId xmlns:a16="http://schemas.microsoft.com/office/drawing/2014/main" id="{52F03AFC-C168-4804-90E8-C8DDCB7C0DF5}"/>
            </a:ext>
          </a:extLst>
        </xdr:cNvPr>
        <xdr:cNvCxnSpPr/>
      </xdr:nvCxnSpPr>
      <xdr:spPr>
        <a:xfrm>
          <a:off x="4119245" y="540727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0" name="有形固定資産減価償却率平均値テキスト">
          <a:extLst>
            <a:ext uri="{FF2B5EF4-FFF2-40B4-BE49-F238E27FC236}">
              <a16:creationId xmlns:a16="http://schemas.microsoft.com/office/drawing/2014/main" id="{58996D12-0544-4189-8FA9-DFAF8CAF185A}"/>
            </a:ext>
          </a:extLst>
        </xdr:cNvPr>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1" name="フローチャート: 判断 70">
          <a:extLst>
            <a:ext uri="{FF2B5EF4-FFF2-40B4-BE49-F238E27FC236}">
              <a16:creationId xmlns:a16="http://schemas.microsoft.com/office/drawing/2014/main" id="{2EA34AFE-3D9F-4BD6-BBEF-B2E638D60771}"/>
            </a:ext>
          </a:extLst>
        </xdr:cNvPr>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2" name="フローチャート: 判断 71">
          <a:extLst>
            <a:ext uri="{FF2B5EF4-FFF2-40B4-BE49-F238E27FC236}">
              <a16:creationId xmlns:a16="http://schemas.microsoft.com/office/drawing/2014/main" id="{DEF11165-84F8-47D4-B8BE-6892BD562FD8}"/>
            </a:ext>
          </a:extLst>
        </xdr:cNvPr>
        <xdr:cNvSpPr/>
      </xdr:nvSpPr>
      <xdr:spPr>
        <a:xfrm>
          <a:off x="3537585" y="5759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93E6FB4-7C9B-4240-9495-F8C4E3F0B24E}"/>
            </a:ext>
          </a:extLst>
        </xdr:cNvPr>
        <xdr:cNvSpPr/>
      </xdr:nvSpPr>
      <xdr:spPr>
        <a:xfrm>
          <a:off x="286702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1894E1E-FD0B-495F-A64D-4E0A16C2044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6EA6F09-9DD5-4BCB-A1CD-2ED6B6DBF40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0CF6629-DB81-407A-8CE1-B94A61B0C376}"/>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ED6A939-A96B-46FF-A8E6-C230FAFE70F9}"/>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FCEA387-2516-4E49-8B0D-73A0A553741F}"/>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101219</xdr:rowOff>
    </xdr:from>
    <xdr:to>
      <xdr:col>19</xdr:col>
      <xdr:colOff>187325</xdr:colOff>
      <xdr:row>31</xdr:row>
      <xdr:rowOff>31369</xdr:rowOff>
    </xdr:to>
    <xdr:sp macro="" textlink="">
      <xdr:nvSpPr>
        <xdr:cNvPr id="79" name="楕円 78">
          <a:extLst>
            <a:ext uri="{FF2B5EF4-FFF2-40B4-BE49-F238E27FC236}">
              <a16:creationId xmlns:a16="http://schemas.microsoft.com/office/drawing/2014/main" id="{9CC0890D-B82C-4380-90B1-0338AF61A9EF}"/>
            </a:ext>
          </a:extLst>
        </xdr:cNvPr>
        <xdr:cNvSpPr/>
      </xdr:nvSpPr>
      <xdr:spPr>
        <a:xfrm>
          <a:off x="3537585" y="5884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89806</xdr:rowOff>
    </xdr:from>
    <xdr:ext cx="405111" cy="259045"/>
    <xdr:sp macro="" textlink="">
      <xdr:nvSpPr>
        <xdr:cNvPr id="80" name="n_1aveValue有形固定資産減価償却率">
          <a:extLst>
            <a:ext uri="{FF2B5EF4-FFF2-40B4-BE49-F238E27FC236}">
              <a16:creationId xmlns:a16="http://schemas.microsoft.com/office/drawing/2014/main" id="{DA7501B5-226A-47E8-8DA8-1B11BD04CBB8}"/>
            </a:ext>
          </a:extLst>
        </xdr:cNvPr>
        <xdr:cNvSpPr txBox="1"/>
      </xdr:nvSpPr>
      <xdr:spPr>
        <a:xfrm>
          <a:off x="3395989" y="553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1" name="n_2aveValue有形固定資産減価償却率">
          <a:extLst>
            <a:ext uri="{FF2B5EF4-FFF2-40B4-BE49-F238E27FC236}">
              <a16:creationId xmlns:a16="http://schemas.microsoft.com/office/drawing/2014/main" id="{517F2101-565E-40AA-8039-28746F58ADEE}"/>
            </a:ext>
          </a:extLst>
        </xdr:cNvPr>
        <xdr:cNvSpPr txBox="1"/>
      </xdr:nvSpPr>
      <xdr:spPr>
        <a:xfrm>
          <a:off x="2738129"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22496</xdr:rowOff>
    </xdr:from>
    <xdr:ext cx="405111" cy="259045"/>
    <xdr:sp macro="" textlink="">
      <xdr:nvSpPr>
        <xdr:cNvPr id="82" name="n_1mainValue有形固定資産減価償却率">
          <a:extLst>
            <a:ext uri="{FF2B5EF4-FFF2-40B4-BE49-F238E27FC236}">
              <a16:creationId xmlns:a16="http://schemas.microsoft.com/office/drawing/2014/main" id="{FB09CE4C-65D8-4820-B4E5-4A77F5A61E78}"/>
            </a:ext>
          </a:extLst>
        </xdr:cNvPr>
        <xdr:cNvSpPr txBox="1"/>
      </xdr:nvSpPr>
      <xdr:spPr>
        <a:xfrm>
          <a:off x="3395989" y="59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E5736696-57C3-4FAF-803A-CA2DD71F5A7B}"/>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4CCE05A9-3223-43A6-8941-A792B587EE6D}"/>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3C46C1E3-584B-4DEB-875F-769127A68F0D}"/>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941A85EF-3950-4011-B4EC-766BB1C1187F}"/>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1F22083C-1C2C-45BB-A487-29E1C6DBFD01}"/>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CA680A36-50BE-4002-9576-730E7E7715EA}"/>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C5DE3CAC-F5A8-4A4B-8668-CA2EBD89803B}"/>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32299EC8-05CB-48EF-AD0D-55649D23CE2C}"/>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1B7F959E-43BB-4616-94C4-775572D691C1}"/>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C0DAE8C7-914E-48D9-8D15-8BE1F100CE8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46CF3D69-1B24-4604-9C2F-DAE8CBE07431}"/>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26BAD73C-71D9-42A8-966C-BC1D76726682}"/>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DA88E7D3-2B96-45A5-93A2-0483A8431BAF}"/>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債務償還可能年数は、類似団体の平均を下回り、健全な状態である。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平均を下回ったのは、充当可能基金の増額、及び地方債現在高の減額による将来負担額の減額が要因である。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今後、学校施設の整備など大規模事業の実施により将来負担額の悪化、及び債務償還可能年数の悪化が見込まれる。債務償還可能年数の推移を注視しつつ、計画的な地方債の発行に取り組んでいく。</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FA1C5CA4-0298-4660-85B3-7C91FCD3CA5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60C434D2-D7E3-4C42-9E2A-5FB4A4F4198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a:extLst>
            <a:ext uri="{FF2B5EF4-FFF2-40B4-BE49-F238E27FC236}">
              <a16:creationId xmlns:a16="http://schemas.microsoft.com/office/drawing/2014/main" id="{2D8F80AD-F315-4EA3-8AF5-9628B6220ABF}"/>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a:extLst>
            <a:ext uri="{FF2B5EF4-FFF2-40B4-BE49-F238E27FC236}">
              <a16:creationId xmlns:a16="http://schemas.microsoft.com/office/drawing/2014/main" id="{06FD3F5D-8562-483E-A473-D8F16AB29F16}"/>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a:extLst>
            <a:ext uri="{FF2B5EF4-FFF2-40B4-BE49-F238E27FC236}">
              <a16:creationId xmlns:a16="http://schemas.microsoft.com/office/drawing/2014/main" id="{BC4BD75D-DE54-4F62-BCF4-7027303EA512}"/>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a:extLst>
            <a:ext uri="{FF2B5EF4-FFF2-40B4-BE49-F238E27FC236}">
              <a16:creationId xmlns:a16="http://schemas.microsoft.com/office/drawing/2014/main" id="{78E891A2-7357-4931-828F-A2230FE98484}"/>
            </a:ext>
          </a:extLst>
        </xdr:cNvPr>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a:extLst>
            <a:ext uri="{FF2B5EF4-FFF2-40B4-BE49-F238E27FC236}">
              <a16:creationId xmlns:a16="http://schemas.microsoft.com/office/drawing/2014/main" id="{5C947C7A-4407-420D-B25A-AE2231DCCA4D}"/>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a:extLst>
            <a:ext uri="{FF2B5EF4-FFF2-40B4-BE49-F238E27FC236}">
              <a16:creationId xmlns:a16="http://schemas.microsoft.com/office/drawing/2014/main" id="{B4A54FA3-8797-4E8F-888C-349C86CCE6B1}"/>
            </a:ext>
          </a:extLst>
        </xdr:cNvPr>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a:extLst>
            <a:ext uri="{FF2B5EF4-FFF2-40B4-BE49-F238E27FC236}">
              <a16:creationId xmlns:a16="http://schemas.microsoft.com/office/drawing/2014/main" id="{4F11F001-41E0-41CC-9FB6-829FD85D6164}"/>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a:extLst>
            <a:ext uri="{FF2B5EF4-FFF2-40B4-BE49-F238E27FC236}">
              <a16:creationId xmlns:a16="http://schemas.microsoft.com/office/drawing/2014/main" id="{C7EBA0D8-39C8-4104-9A9C-C14C5363DCD1}"/>
            </a:ext>
          </a:extLst>
        </xdr:cNvPr>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a:extLst>
            <a:ext uri="{FF2B5EF4-FFF2-40B4-BE49-F238E27FC236}">
              <a16:creationId xmlns:a16="http://schemas.microsoft.com/office/drawing/2014/main" id="{6A1A5CB6-D06C-404A-9976-C0965B117B07}"/>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a:extLst>
            <a:ext uri="{FF2B5EF4-FFF2-40B4-BE49-F238E27FC236}">
              <a16:creationId xmlns:a16="http://schemas.microsoft.com/office/drawing/2014/main" id="{CCBD6644-AD31-4115-A349-5B53FB8D23C4}"/>
            </a:ext>
          </a:extLst>
        </xdr:cNvPr>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a:extLst>
            <a:ext uri="{FF2B5EF4-FFF2-40B4-BE49-F238E27FC236}">
              <a16:creationId xmlns:a16="http://schemas.microsoft.com/office/drawing/2014/main" id="{A8CF7087-0206-4A4E-BF51-D98135AAE7E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a:extLst>
            <a:ext uri="{FF2B5EF4-FFF2-40B4-BE49-F238E27FC236}">
              <a16:creationId xmlns:a16="http://schemas.microsoft.com/office/drawing/2014/main" id="{0CF98548-5993-43C4-BA90-15B65043BC73}"/>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a:extLst>
            <a:ext uri="{FF2B5EF4-FFF2-40B4-BE49-F238E27FC236}">
              <a16:creationId xmlns:a16="http://schemas.microsoft.com/office/drawing/2014/main" id="{C4BD7531-8EF2-4F04-B844-3CF230DE9A81}"/>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1" name="直線コネクタ 110">
          <a:extLst>
            <a:ext uri="{FF2B5EF4-FFF2-40B4-BE49-F238E27FC236}">
              <a16:creationId xmlns:a16="http://schemas.microsoft.com/office/drawing/2014/main" id="{7CFB0B0C-A7C2-4FCF-8683-F6C368AA7F10}"/>
            </a:ext>
          </a:extLst>
        </xdr:cNvPr>
        <xdr:cNvCxnSpPr/>
      </xdr:nvCxnSpPr>
      <xdr:spPr>
        <a:xfrm flipV="1">
          <a:off x="13027660" y="5312763"/>
          <a:ext cx="1269" cy="1292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a:extLst>
            <a:ext uri="{FF2B5EF4-FFF2-40B4-BE49-F238E27FC236}">
              <a16:creationId xmlns:a16="http://schemas.microsoft.com/office/drawing/2014/main" id="{D0ECC8E4-9C52-4FD4-819E-70CE80DD0D2E}"/>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a:extLst>
            <a:ext uri="{FF2B5EF4-FFF2-40B4-BE49-F238E27FC236}">
              <a16:creationId xmlns:a16="http://schemas.microsoft.com/office/drawing/2014/main" id="{1871B228-7B72-44E4-98F4-888B1D130E17}"/>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4" name="債務償還可能年数最大値テキスト">
          <a:extLst>
            <a:ext uri="{FF2B5EF4-FFF2-40B4-BE49-F238E27FC236}">
              <a16:creationId xmlns:a16="http://schemas.microsoft.com/office/drawing/2014/main" id="{E0B178B1-9332-4607-9B45-B4EEA5439B88}"/>
            </a:ext>
          </a:extLst>
        </xdr:cNvPr>
        <xdr:cNvSpPr txBox="1"/>
      </xdr:nvSpPr>
      <xdr:spPr>
        <a:xfrm>
          <a:off x="13080365" y="5095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5" name="直線コネクタ 114">
          <a:extLst>
            <a:ext uri="{FF2B5EF4-FFF2-40B4-BE49-F238E27FC236}">
              <a16:creationId xmlns:a16="http://schemas.microsoft.com/office/drawing/2014/main" id="{7B19982C-083F-4271-9CAB-8859F2933732}"/>
            </a:ext>
          </a:extLst>
        </xdr:cNvPr>
        <xdr:cNvCxnSpPr/>
      </xdr:nvCxnSpPr>
      <xdr:spPr>
        <a:xfrm>
          <a:off x="12963525" y="5312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6" name="債務償還可能年数平均値テキスト">
          <a:extLst>
            <a:ext uri="{FF2B5EF4-FFF2-40B4-BE49-F238E27FC236}">
              <a16:creationId xmlns:a16="http://schemas.microsoft.com/office/drawing/2014/main" id="{71E6DCC2-B5EC-4321-BF4B-4BCAEDF77BAE}"/>
            </a:ext>
          </a:extLst>
        </xdr:cNvPr>
        <xdr:cNvSpPr txBox="1"/>
      </xdr:nvSpPr>
      <xdr:spPr>
        <a:xfrm>
          <a:off x="13080365" y="577745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7" name="フローチャート: 判断 116">
          <a:extLst>
            <a:ext uri="{FF2B5EF4-FFF2-40B4-BE49-F238E27FC236}">
              <a16:creationId xmlns:a16="http://schemas.microsoft.com/office/drawing/2014/main" id="{33A93608-515D-4CE5-B655-9640A5F764FB}"/>
            </a:ext>
          </a:extLst>
        </xdr:cNvPr>
        <xdr:cNvSpPr/>
      </xdr:nvSpPr>
      <xdr:spPr>
        <a:xfrm>
          <a:off x="13001625" y="5922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5A49DD59-0584-43B4-AF41-4EC5C38FFEFE}"/>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AB1E02C5-1F48-41A4-A361-BC23D0249BD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49B7CA36-1239-49C7-B591-A222C5CB1502}"/>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8DD63FAB-E8E7-4ECB-BEB5-2FE16B56E074}"/>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A96250D9-E3E3-4821-83D5-686BF01C8C84}"/>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23" name="楕円 122">
          <a:extLst>
            <a:ext uri="{FF2B5EF4-FFF2-40B4-BE49-F238E27FC236}">
              <a16:creationId xmlns:a16="http://schemas.microsoft.com/office/drawing/2014/main" id="{81E7AC93-2E13-445B-8A12-379D31F781FE}"/>
            </a:ext>
          </a:extLst>
        </xdr:cNvPr>
        <xdr:cNvSpPr/>
      </xdr:nvSpPr>
      <xdr:spPr>
        <a:xfrm>
          <a:off x="13001625" y="60143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41574</xdr:rowOff>
    </xdr:from>
    <xdr:ext cx="340478" cy="259045"/>
    <xdr:sp macro="" textlink="">
      <xdr:nvSpPr>
        <xdr:cNvPr id="124" name="債務償還可能年数該当値テキスト">
          <a:extLst>
            <a:ext uri="{FF2B5EF4-FFF2-40B4-BE49-F238E27FC236}">
              <a16:creationId xmlns:a16="http://schemas.microsoft.com/office/drawing/2014/main" id="{71CF6D94-1508-455C-ABCA-A3906509207D}"/>
            </a:ext>
          </a:extLst>
        </xdr:cNvPr>
        <xdr:cNvSpPr txBox="1"/>
      </xdr:nvSpPr>
      <xdr:spPr>
        <a:xfrm>
          <a:off x="13080365" y="5992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a:extLst>
            <a:ext uri="{FF2B5EF4-FFF2-40B4-BE49-F238E27FC236}">
              <a16:creationId xmlns:a16="http://schemas.microsoft.com/office/drawing/2014/main" id="{904AF433-E2A1-4CE3-97D2-F100C9C305AE}"/>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a:extLst>
            <a:ext uri="{FF2B5EF4-FFF2-40B4-BE49-F238E27FC236}">
              <a16:creationId xmlns:a16="http://schemas.microsoft.com/office/drawing/2014/main" id="{67FED3DA-AEA0-4A40-80C3-B245C33FE209}"/>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a:extLst>
            <a:ext uri="{FF2B5EF4-FFF2-40B4-BE49-F238E27FC236}">
              <a16:creationId xmlns:a16="http://schemas.microsoft.com/office/drawing/2014/main" id="{22B98634-486A-4FB4-8671-66AE89E4E2AC}"/>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a:extLst>
            <a:ext uri="{FF2B5EF4-FFF2-40B4-BE49-F238E27FC236}">
              <a16:creationId xmlns:a16="http://schemas.microsoft.com/office/drawing/2014/main" id="{C5B83D02-D5B1-4ECC-B5A7-5B4267CA87DD}"/>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a:extLst>
            <a:ext uri="{FF2B5EF4-FFF2-40B4-BE49-F238E27FC236}">
              <a16:creationId xmlns:a16="http://schemas.microsoft.com/office/drawing/2014/main" id="{D277E248-BD27-48F1-985C-73A589B90EF7}"/>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a:extLst>
            <a:ext uri="{FF2B5EF4-FFF2-40B4-BE49-F238E27FC236}">
              <a16:creationId xmlns:a16="http://schemas.microsoft.com/office/drawing/2014/main" id="{F4115627-63AE-4CE2-92F6-524AC31498F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E6808A-42AD-4F33-860A-D102C758F30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2C9847-E0C3-4800-B3EB-97B631D2169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9486C2-8A4B-4BC9-A68C-B0CD50E8D41F}"/>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B05446-AEDC-4AD7-A0E1-082FBEACBE4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D6AC0C-5032-4CAB-BB50-B78174594FF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DAA7D3-45AE-4F68-BFBA-FA8B645348C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3E8472-941A-47A5-8182-C92717C6074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A79A50-46CC-41DC-B7C0-2DBEF0BB5A7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BD8A51-5FB5-48AF-936D-64DBEDC599C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F72BCD-1F0B-4648-9664-0A2F11CD615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119,795
117,224
356.04
48,175,459
45,320,440
2,754,082
26,978,095
38,299,686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C95AEE-C41C-45BC-B662-B747E5E4FF9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D82182-EFBA-4086-B070-69622A4DBE8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AF8F04-A65D-4015-9068-B2655AAF9C4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DB8692-4E98-4538-A365-B1FD59E9764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37E71D-BA41-42AE-B00D-1E1CC3A4434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C0B2141-AD32-442F-9743-3FA7A558E9AF}"/>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D36F85-29E5-4ED9-A945-1A3F85B0B1C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C6490F-147F-451B-A8BA-73B937EB47A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FEDBE9-962F-4DAA-90D3-94BA51E4E87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3ED68D-C526-4370-AB99-A418A78EC85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B7A077-E80C-403B-A27D-1ED91A587E8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78F179-9A3E-4BD4-8A00-21FB7CF3259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CAC8AC-BF57-478A-85C1-21C95787136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E49EDB-B481-4FA8-ACAC-FBE95499A6B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22AFE5-25AB-4791-90C8-88279C527F7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A28E7A-FBAF-49B3-8B23-162BB3DEFF3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53C3E0A-A94A-4BAB-AD35-978955F14F4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584D57-A409-4785-827A-39AEED51753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A76A6A0-8C5E-493A-95DF-CF49A2F6B6F2}"/>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3407E7-CD87-4F0A-AEFA-7BACC3DF4F6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F61D806-1111-4C6C-95E6-77BF16B1F57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CAC9254-84AB-4477-9D3A-5A9CB2193DD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150B728-07FE-4CFD-8586-583062BBE38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F9689E4-003C-4F47-80F8-FEE856DA6D4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58B73FF-ECCF-484D-B21A-91FE67B12B4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410A902-7E04-4C2C-9B31-4FAD0B3CA1B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2E7EA80-FC83-44EF-AA58-974A5349B08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FC37A5F-7052-4878-A432-C47B7B4AAC5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39DF306-B12A-4177-9AAA-90D2DB7A1D3C}"/>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B161CBF-B79C-40F1-B943-17EC548A1AB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2A9A2A28-29E0-4EEF-BC68-B57EFCFD0263}"/>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664F95C-2C80-4D58-BC27-1ACAB2CCF4D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B46C098-6187-4AE2-8E31-CBAD00D85175}"/>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705E897A-1CF1-4F6B-9187-C347971DCD9A}"/>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0A203D0-12BE-419E-90D5-CCCF83D647CB}"/>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1B62CEC-BA19-4A55-AB35-E91810F83858}"/>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A61C35B-30C6-4992-9A0D-4221B7891D2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FA4D303-581C-4159-B472-DA4F3960161F}"/>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6CEF7C6-2D0D-4577-ADF0-425AE9FDE08A}"/>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0910C69-CBFA-454C-BFB7-2C15EF7D3347}"/>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DAB9E8C7-38D4-43D7-AFC3-EAAECF2BC8A8}"/>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592C104-527C-409C-86F6-AF6AA551943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60AE405C-B16E-4D3A-9D90-CACEAEF7173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7245FA7-E683-42CD-A196-F3D7D9B89F09}"/>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39</xdr:row>
      <xdr:rowOff>152400</xdr:rowOff>
    </xdr:to>
    <xdr:cxnSp macro="">
      <xdr:nvCxnSpPr>
        <xdr:cNvPr id="56" name="直線コネクタ 55">
          <a:extLst>
            <a:ext uri="{FF2B5EF4-FFF2-40B4-BE49-F238E27FC236}">
              <a16:creationId xmlns:a16="http://schemas.microsoft.com/office/drawing/2014/main" id="{780CE892-B690-4A46-8F42-55144B66C6AA}"/>
            </a:ext>
          </a:extLst>
        </xdr:cNvPr>
        <xdr:cNvCxnSpPr/>
      </xdr:nvCxnSpPr>
      <xdr:spPr>
        <a:xfrm flipV="1">
          <a:off x="4086225" y="5520690"/>
          <a:ext cx="0" cy="1169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156227</xdr:rowOff>
    </xdr:from>
    <xdr:ext cx="405111" cy="259045"/>
    <xdr:sp macro="" textlink="">
      <xdr:nvSpPr>
        <xdr:cNvPr id="57" name="【道路】&#10;有形固定資産減価償却率最小値テキスト">
          <a:extLst>
            <a:ext uri="{FF2B5EF4-FFF2-40B4-BE49-F238E27FC236}">
              <a16:creationId xmlns:a16="http://schemas.microsoft.com/office/drawing/2014/main" id="{C0927233-0CDE-490A-8924-574527013FF9}"/>
            </a:ext>
          </a:extLst>
        </xdr:cNvPr>
        <xdr:cNvSpPr txBox="1"/>
      </xdr:nvSpPr>
      <xdr:spPr>
        <a:xfrm>
          <a:off x="412496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152400</xdr:rowOff>
    </xdr:from>
    <xdr:to>
      <xdr:col>24</xdr:col>
      <xdr:colOff>152400</xdr:colOff>
      <xdr:row>39</xdr:row>
      <xdr:rowOff>152400</xdr:rowOff>
    </xdr:to>
    <xdr:cxnSp macro="">
      <xdr:nvCxnSpPr>
        <xdr:cNvPr id="58" name="直線コネクタ 57">
          <a:extLst>
            <a:ext uri="{FF2B5EF4-FFF2-40B4-BE49-F238E27FC236}">
              <a16:creationId xmlns:a16="http://schemas.microsoft.com/office/drawing/2014/main" id="{970B5DC9-FFE2-4A5A-98B6-227457303AAD}"/>
            </a:ext>
          </a:extLst>
        </xdr:cNvPr>
        <xdr:cNvCxnSpPr/>
      </xdr:nvCxnSpPr>
      <xdr:spPr>
        <a:xfrm>
          <a:off x="4020820" y="6690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59" name="【道路】&#10;有形固定資産減価償却率最大値テキスト">
          <a:extLst>
            <a:ext uri="{FF2B5EF4-FFF2-40B4-BE49-F238E27FC236}">
              <a16:creationId xmlns:a16="http://schemas.microsoft.com/office/drawing/2014/main" id="{C8B90301-7AFB-49B8-8616-E63463E86617}"/>
            </a:ext>
          </a:extLst>
        </xdr:cNvPr>
        <xdr:cNvSpPr txBox="1"/>
      </xdr:nvSpPr>
      <xdr:spPr>
        <a:xfrm>
          <a:off x="4124960" y="52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0" name="直線コネクタ 59">
          <a:extLst>
            <a:ext uri="{FF2B5EF4-FFF2-40B4-BE49-F238E27FC236}">
              <a16:creationId xmlns:a16="http://schemas.microsoft.com/office/drawing/2014/main" id="{CBC65C9B-BCF3-4B77-8A86-A784399752C0}"/>
            </a:ext>
          </a:extLst>
        </xdr:cNvPr>
        <xdr:cNvCxnSpPr/>
      </xdr:nvCxnSpPr>
      <xdr:spPr>
        <a:xfrm>
          <a:off x="4020820" y="552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a16="http://schemas.microsoft.com/office/drawing/2014/main" id="{655F0515-E8D9-4555-B6DF-5FF4ED3CDC54}"/>
            </a:ext>
          </a:extLst>
        </xdr:cNvPr>
        <xdr:cNvSpPr txBox="1"/>
      </xdr:nvSpPr>
      <xdr:spPr>
        <a:xfrm>
          <a:off x="4124960" y="625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D222AED0-AD47-45ED-B5A7-C3F53103921D}"/>
            </a:ext>
          </a:extLst>
        </xdr:cNvPr>
        <xdr:cNvSpPr/>
      </xdr:nvSpPr>
      <xdr:spPr>
        <a:xfrm>
          <a:off x="403606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3" name="フローチャート: 判断 62">
          <a:extLst>
            <a:ext uri="{FF2B5EF4-FFF2-40B4-BE49-F238E27FC236}">
              <a16:creationId xmlns:a16="http://schemas.microsoft.com/office/drawing/2014/main" id="{9C33423C-2ECD-4D1F-AFC8-B5C0861BBA39}"/>
            </a:ext>
          </a:extLst>
        </xdr:cNvPr>
        <xdr:cNvSpPr/>
      </xdr:nvSpPr>
      <xdr:spPr>
        <a:xfrm>
          <a:off x="3312160" y="6380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64" name="フローチャート: 判断 63">
          <a:extLst>
            <a:ext uri="{FF2B5EF4-FFF2-40B4-BE49-F238E27FC236}">
              <a16:creationId xmlns:a16="http://schemas.microsoft.com/office/drawing/2014/main" id="{8050C789-5455-4B8A-A708-FAE7F20C3873}"/>
            </a:ext>
          </a:extLst>
        </xdr:cNvPr>
        <xdr:cNvSpPr/>
      </xdr:nvSpPr>
      <xdr:spPr>
        <a:xfrm>
          <a:off x="25146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44E1275F-6760-4E2B-BFDC-A33A3027368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2806F16-7336-417A-BB8F-D276619CE82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64D194E-E0D9-4217-8F74-7D0963B0885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AC075BA-2E7A-4745-B11D-67DE6993390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90E905-F040-4299-81CE-66821820E847}"/>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162560</xdr:rowOff>
    </xdr:from>
    <xdr:to>
      <xdr:col>20</xdr:col>
      <xdr:colOff>38100</xdr:colOff>
      <xdr:row>42</xdr:row>
      <xdr:rowOff>92710</xdr:rowOff>
    </xdr:to>
    <xdr:sp macro="" textlink="">
      <xdr:nvSpPr>
        <xdr:cNvPr id="70" name="楕円 69">
          <a:extLst>
            <a:ext uri="{FF2B5EF4-FFF2-40B4-BE49-F238E27FC236}">
              <a16:creationId xmlns:a16="http://schemas.microsoft.com/office/drawing/2014/main" id="{6B0B3BB6-23E9-4709-B5E2-3BB165D81389}"/>
            </a:ext>
          </a:extLst>
        </xdr:cNvPr>
        <xdr:cNvSpPr/>
      </xdr:nvSpPr>
      <xdr:spPr>
        <a:xfrm>
          <a:off x="3312160" y="7035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128287</xdr:rowOff>
    </xdr:from>
    <xdr:ext cx="405111" cy="259045"/>
    <xdr:sp macro="" textlink="">
      <xdr:nvSpPr>
        <xdr:cNvPr id="71" name="n_1aveValue【道路】&#10;有形固定資産減価償却率">
          <a:extLst>
            <a:ext uri="{FF2B5EF4-FFF2-40B4-BE49-F238E27FC236}">
              <a16:creationId xmlns:a16="http://schemas.microsoft.com/office/drawing/2014/main" id="{94664AD6-C96C-49BE-A223-83774F264025}"/>
            </a:ext>
          </a:extLst>
        </xdr:cNvPr>
        <xdr:cNvSpPr txBox="1"/>
      </xdr:nvSpPr>
      <xdr:spPr>
        <a:xfrm>
          <a:off x="317056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72" name="n_2aveValue【道路】&#10;有形固定資産減価償却率">
          <a:extLst>
            <a:ext uri="{FF2B5EF4-FFF2-40B4-BE49-F238E27FC236}">
              <a16:creationId xmlns:a16="http://schemas.microsoft.com/office/drawing/2014/main" id="{14F9E936-5433-4D7D-8A8A-5C5A7B904A97}"/>
            </a:ext>
          </a:extLst>
        </xdr:cNvPr>
        <xdr:cNvSpPr txBox="1"/>
      </xdr:nvSpPr>
      <xdr:spPr>
        <a:xfrm>
          <a:off x="238570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83837</xdr:rowOff>
    </xdr:from>
    <xdr:ext cx="405111" cy="259045"/>
    <xdr:sp macro="" textlink="">
      <xdr:nvSpPr>
        <xdr:cNvPr id="73" name="n_1mainValue【道路】&#10;有形固定資産減価償却率">
          <a:extLst>
            <a:ext uri="{FF2B5EF4-FFF2-40B4-BE49-F238E27FC236}">
              <a16:creationId xmlns:a16="http://schemas.microsoft.com/office/drawing/2014/main" id="{8E0423EA-75C0-429F-9B70-8E65037FFF3E}"/>
            </a:ext>
          </a:extLst>
        </xdr:cNvPr>
        <xdr:cNvSpPr txBox="1"/>
      </xdr:nvSpPr>
      <xdr:spPr>
        <a:xfrm>
          <a:off x="317056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E5C80367-9750-4380-8B4C-D77C2F33279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B469EDD4-FD85-4792-BEE2-1EE0652382C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619B19BA-982A-4674-B2B6-F43AAA3C4BD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D4985CEC-F79A-4A9F-B39A-FD76E2DB373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3C4B36B1-2BF4-4CAA-ABAF-4D010A0D513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DE1F562D-5E63-42FA-A693-595BFC91E09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BA6EA36D-61D1-49C3-963B-08C5F3DB558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31305AFF-69A3-4633-8746-951F7C8C4FF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482C895A-0751-49DA-8090-F06D6EAA0B67}"/>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45D9075A-4F1E-4C22-9205-72FDE745790E}"/>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id="{AA5079B1-4DD5-417E-8131-209E63791EA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id="{D32DE020-1355-4231-BB05-477AFF24686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id="{91709EFF-1C52-40DD-9A90-F0AC2E2EA72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a:extLst>
            <a:ext uri="{FF2B5EF4-FFF2-40B4-BE49-F238E27FC236}">
              <a16:creationId xmlns:a16="http://schemas.microsoft.com/office/drawing/2014/main" id="{233C5472-DAB4-4687-B728-03FC8026FD21}"/>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CBB715CE-0466-4108-8732-99FC5A5B415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a:extLst>
            <a:ext uri="{FF2B5EF4-FFF2-40B4-BE49-F238E27FC236}">
              <a16:creationId xmlns:a16="http://schemas.microsoft.com/office/drawing/2014/main" id="{B96A0FE1-80CD-493E-B4C6-FF9D2F6CD653}"/>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id="{8FB053F8-236D-4085-AF1A-08DF1D05E11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a:extLst>
            <a:ext uri="{FF2B5EF4-FFF2-40B4-BE49-F238E27FC236}">
              <a16:creationId xmlns:a16="http://schemas.microsoft.com/office/drawing/2014/main" id="{ABB1D417-56E7-4C70-A180-D69E87256464}"/>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id="{CB02EF3C-7B22-4E91-9B0B-2D6BBA2980D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a:extLst>
            <a:ext uri="{FF2B5EF4-FFF2-40B4-BE49-F238E27FC236}">
              <a16:creationId xmlns:a16="http://schemas.microsoft.com/office/drawing/2014/main" id="{A32C97C6-2709-4A87-A056-8E41A0F171FA}"/>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291D979C-586C-4DCE-9D60-703AFD04CF5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a:extLst>
            <a:ext uri="{FF2B5EF4-FFF2-40B4-BE49-F238E27FC236}">
              <a16:creationId xmlns:a16="http://schemas.microsoft.com/office/drawing/2014/main" id="{A9154887-B235-4188-A144-A3A2C4E88927}"/>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a:extLst>
            <a:ext uri="{FF2B5EF4-FFF2-40B4-BE49-F238E27FC236}">
              <a16:creationId xmlns:a16="http://schemas.microsoft.com/office/drawing/2014/main" id="{85578FEB-8D92-462E-AE88-E7BDB2F68AE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7" name="直線コネクタ 96">
          <a:extLst>
            <a:ext uri="{FF2B5EF4-FFF2-40B4-BE49-F238E27FC236}">
              <a16:creationId xmlns:a16="http://schemas.microsoft.com/office/drawing/2014/main" id="{DF28A3AC-8D25-4EE5-B275-E7538BE57C3D}"/>
            </a:ext>
          </a:extLst>
        </xdr:cNvPr>
        <xdr:cNvCxnSpPr/>
      </xdr:nvCxnSpPr>
      <xdr:spPr>
        <a:xfrm flipV="1">
          <a:off x="9219565" y="5797829"/>
          <a:ext cx="0" cy="1154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8" name="【道路】&#10;一人当たり延長最小値テキスト">
          <a:extLst>
            <a:ext uri="{FF2B5EF4-FFF2-40B4-BE49-F238E27FC236}">
              <a16:creationId xmlns:a16="http://schemas.microsoft.com/office/drawing/2014/main" id="{71F3BC4B-A487-4924-AAFA-A9BE76508FF6}"/>
            </a:ext>
          </a:extLst>
        </xdr:cNvPr>
        <xdr:cNvSpPr txBox="1"/>
      </xdr:nvSpPr>
      <xdr:spPr>
        <a:xfrm>
          <a:off x="9258300"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99" name="直線コネクタ 98">
          <a:extLst>
            <a:ext uri="{FF2B5EF4-FFF2-40B4-BE49-F238E27FC236}">
              <a16:creationId xmlns:a16="http://schemas.microsoft.com/office/drawing/2014/main" id="{AF1D3EDF-43CC-4EA0-8393-793EDCB3CD53}"/>
            </a:ext>
          </a:extLst>
        </xdr:cNvPr>
        <xdr:cNvCxnSpPr/>
      </xdr:nvCxnSpPr>
      <xdr:spPr>
        <a:xfrm>
          <a:off x="9154160" y="69524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0" name="【道路】&#10;一人当たり延長最大値テキスト">
          <a:extLst>
            <a:ext uri="{FF2B5EF4-FFF2-40B4-BE49-F238E27FC236}">
              <a16:creationId xmlns:a16="http://schemas.microsoft.com/office/drawing/2014/main" id="{1D297C5B-882F-456A-8AA0-15CDA25461B1}"/>
            </a:ext>
          </a:extLst>
        </xdr:cNvPr>
        <xdr:cNvSpPr txBox="1"/>
      </xdr:nvSpPr>
      <xdr:spPr>
        <a:xfrm>
          <a:off x="9258300" y="557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1" name="直線コネクタ 100">
          <a:extLst>
            <a:ext uri="{FF2B5EF4-FFF2-40B4-BE49-F238E27FC236}">
              <a16:creationId xmlns:a16="http://schemas.microsoft.com/office/drawing/2014/main" id="{50FC653F-AFF7-41DE-A7F0-766B597597C5}"/>
            </a:ext>
          </a:extLst>
        </xdr:cNvPr>
        <xdr:cNvCxnSpPr/>
      </xdr:nvCxnSpPr>
      <xdr:spPr>
        <a:xfrm>
          <a:off x="9154160" y="5797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2" name="【道路】&#10;一人当たり延長平均値テキスト">
          <a:extLst>
            <a:ext uri="{FF2B5EF4-FFF2-40B4-BE49-F238E27FC236}">
              <a16:creationId xmlns:a16="http://schemas.microsoft.com/office/drawing/2014/main" id="{798B6990-5A97-4C21-AC2C-08FB364CE5A4}"/>
            </a:ext>
          </a:extLst>
        </xdr:cNvPr>
        <xdr:cNvSpPr txBox="1"/>
      </xdr:nvSpPr>
      <xdr:spPr>
        <a:xfrm>
          <a:off x="9258300" y="6341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3" name="フローチャート: 判断 102">
          <a:extLst>
            <a:ext uri="{FF2B5EF4-FFF2-40B4-BE49-F238E27FC236}">
              <a16:creationId xmlns:a16="http://schemas.microsoft.com/office/drawing/2014/main" id="{A7FF0EB2-177B-4AA9-BB43-1DD93BC0DD0B}"/>
            </a:ext>
          </a:extLst>
        </xdr:cNvPr>
        <xdr:cNvSpPr/>
      </xdr:nvSpPr>
      <xdr:spPr>
        <a:xfrm>
          <a:off x="9192260" y="63627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4" name="フローチャート: 判断 103">
          <a:extLst>
            <a:ext uri="{FF2B5EF4-FFF2-40B4-BE49-F238E27FC236}">
              <a16:creationId xmlns:a16="http://schemas.microsoft.com/office/drawing/2014/main" id="{C06F8BD7-D559-4F85-A5E9-9C7ED8EDB046}"/>
            </a:ext>
          </a:extLst>
        </xdr:cNvPr>
        <xdr:cNvSpPr/>
      </xdr:nvSpPr>
      <xdr:spPr>
        <a:xfrm>
          <a:off x="8445500" y="632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5" name="フローチャート: 判断 104">
          <a:extLst>
            <a:ext uri="{FF2B5EF4-FFF2-40B4-BE49-F238E27FC236}">
              <a16:creationId xmlns:a16="http://schemas.microsoft.com/office/drawing/2014/main" id="{175D32E7-3EC4-4C83-BA0D-DCAD2919CF96}"/>
            </a:ext>
          </a:extLst>
        </xdr:cNvPr>
        <xdr:cNvSpPr/>
      </xdr:nvSpPr>
      <xdr:spPr>
        <a:xfrm>
          <a:off x="7670800" y="63753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7B199116-C43B-4A7D-B97F-0513C2D8BC2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2ED0F50F-34D4-4119-A0DE-15ABE972AF6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C1E09DCD-71F4-4217-9FA2-9E0BDB0FF07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F8327E39-B983-4BFB-9D36-885FCE8A5F0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B8CB4F1C-C83F-4C2D-9162-72000CA7487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67919</xdr:rowOff>
    </xdr:from>
    <xdr:to>
      <xdr:col>50</xdr:col>
      <xdr:colOff>165100</xdr:colOff>
      <xdr:row>37</xdr:row>
      <xdr:rowOff>169520</xdr:rowOff>
    </xdr:to>
    <xdr:sp macro="" textlink="">
      <xdr:nvSpPr>
        <xdr:cNvPr id="111" name="楕円 110">
          <a:extLst>
            <a:ext uri="{FF2B5EF4-FFF2-40B4-BE49-F238E27FC236}">
              <a16:creationId xmlns:a16="http://schemas.microsoft.com/office/drawing/2014/main" id="{4E6E8656-FD8A-429C-92E8-792AE7615466}"/>
            </a:ext>
          </a:extLst>
        </xdr:cNvPr>
        <xdr:cNvSpPr/>
      </xdr:nvSpPr>
      <xdr:spPr>
        <a:xfrm>
          <a:off x="8445500" y="6270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46727</xdr:rowOff>
    </xdr:from>
    <xdr:ext cx="469744" cy="259045"/>
    <xdr:sp macro="" textlink="">
      <xdr:nvSpPr>
        <xdr:cNvPr id="112" name="n_1aveValue【道路】&#10;一人当たり延長">
          <a:extLst>
            <a:ext uri="{FF2B5EF4-FFF2-40B4-BE49-F238E27FC236}">
              <a16:creationId xmlns:a16="http://schemas.microsoft.com/office/drawing/2014/main" id="{B9FF1937-3729-4D85-A3A6-EE5FE6B2CC01}"/>
            </a:ext>
          </a:extLst>
        </xdr:cNvPr>
        <xdr:cNvSpPr txBox="1"/>
      </xdr:nvSpPr>
      <xdr:spPr>
        <a:xfrm>
          <a:off x="8271587" y="64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3" name="n_2aveValue【道路】&#10;一人当たり延長">
          <a:extLst>
            <a:ext uri="{FF2B5EF4-FFF2-40B4-BE49-F238E27FC236}">
              <a16:creationId xmlns:a16="http://schemas.microsoft.com/office/drawing/2014/main" id="{98FE8CDA-4F23-4B67-A010-D79E9E1AF686}"/>
            </a:ext>
          </a:extLst>
        </xdr:cNvPr>
        <xdr:cNvSpPr txBox="1"/>
      </xdr:nvSpPr>
      <xdr:spPr>
        <a:xfrm>
          <a:off x="7509587" y="61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14596</xdr:rowOff>
    </xdr:from>
    <xdr:ext cx="534377" cy="259045"/>
    <xdr:sp macro="" textlink="">
      <xdr:nvSpPr>
        <xdr:cNvPr id="114" name="n_1mainValue【道路】&#10;一人当たり延長">
          <a:extLst>
            <a:ext uri="{FF2B5EF4-FFF2-40B4-BE49-F238E27FC236}">
              <a16:creationId xmlns:a16="http://schemas.microsoft.com/office/drawing/2014/main" id="{12DA2A37-7E28-4F51-BD03-C090ECC3FFD8}"/>
            </a:ext>
          </a:extLst>
        </xdr:cNvPr>
        <xdr:cNvSpPr txBox="1"/>
      </xdr:nvSpPr>
      <xdr:spPr>
        <a:xfrm>
          <a:off x="8239271" y="60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68EB51CE-383D-4454-AF1D-3D1BBEA0FA1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E1633C79-B276-41AB-9B6F-EC76C9166893}"/>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953FF840-7020-4122-A7D9-66668E96E0E5}"/>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6E782550-D925-4262-88FB-D0202F9F0DA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B3551BDB-18B5-40F9-8050-197152F3357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106B4B3A-7F4B-4A0E-B018-A48B3803451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09D5BF7E-7005-4E9F-8233-BB70B1F7B5C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28AB8D32-C48C-48D8-AB43-F54E006C966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5BC4B30D-EFFD-40B5-85A3-D5A43B9AD15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438C99D7-E1AF-4DF4-8453-BD019038980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a:extLst>
            <a:ext uri="{FF2B5EF4-FFF2-40B4-BE49-F238E27FC236}">
              <a16:creationId xmlns:a16="http://schemas.microsoft.com/office/drawing/2014/main" id="{399F75DC-BFBC-4E4F-B421-21DC790FB8AA}"/>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a:extLst>
            <a:ext uri="{FF2B5EF4-FFF2-40B4-BE49-F238E27FC236}">
              <a16:creationId xmlns:a16="http://schemas.microsoft.com/office/drawing/2014/main" id="{7F5DED9E-B576-4C6D-A494-58648834B85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a:extLst>
            <a:ext uri="{FF2B5EF4-FFF2-40B4-BE49-F238E27FC236}">
              <a16:creationId xmlns:a16="http://schemas.microsoft.com/office/drawing/2014/main" id="{28A34C0A-E354-4047-8360-8CB7EBC5282C}"/>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a:extLst>
            <a:ext uri="{FF2B5EF4-FFF2-40B4-BE49-F238E27FC236}">
              <a16:creationId xmlns:a16="http://schemas.microsoft.com/office/drawing/2014/main" id="{8FA8B227-290D-4970-A732-0A240959EF29}"/>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a:extLst>
            <a:ext uri="{FF2B5EF4-FFF2-40B4-BE49-F238E27FC236}">
              <a16:creationId xmlns:a16="http://schemas.microsoft.com/office/drawing/2014/main" id="{EC36AB69-87B1-4C70-8FB4-9D7FC9BD8B8F}"/>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a:extLst>
            <a:ext uri="{FF2B5EF4-FFF2-40B4-BE49-F238E27FC236}">
              <a16:creationId xmlns:a16="http://schemas.microsoft.com/office/drawing/2014/main" id="{DDBD7A98-37D5-45F6-B4CC-9C7138EEB83C}"/>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id="{C129C175-9F22-4254-AC8A-5AF9E7D2A503}"/>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a:extLst>
            <a:ext uri="{FF2B5EF4-FFF2-40B4-BE49-F238E27FC236}">
              <a16:creationId xmlns:a16="http://schemas.microsoft.com/office/drawing/2014/main" id="{DFCC6433-4C83-4EF1-9964-1BFD939A5F5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a:extLst>
            <a:ext uri="{FF2B5EF4-FFF2-40B4-BE49-F238E27FC236}">
              <a16:creationId xmlns:a16="http://schemas.microsoft.com/office/drawing/2014/main" id="{8517196F-7E0F-4165-839B-12590DD4924C}"/>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a:extLst>
            <a:ext uri="{FF2B5EF4-FFF2-40B4-BE49-F238E27FC236}">
              <a16:creationId xmlns:a16="http://schemas.microsoft.com/office/drawing/2014/main" id="{C0947385-33ED-45A2-8115-F6D0BB0B240B}"/>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5" name="テキスト ボックス 134">
          <a:extLst>
            <a:ext uri="{FF2B5EF4-FFF2-40B4-BE49-F238E27FC236}">
              <a16:creationId xmlns:a16="http://schemas.microsoft.com/office/drawing/2014/main" id="{43C84215-860D-445E-B349-5090DD08D53E}"/>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D64A2A64-256F-4730-B0AE-1765C726158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7" name="テキスト ボックス 136">
          <a:extLst>
            <a:ext uri="{FF2B5EF4-FFF2-40B4-BE49-F238E27FC236}">
              <a16:creationId xmlns:a16="http://schemas.microsoft.com/office/drawing/2014/main" id="{B723353C-D117-49D9-9DB9-4D996803B1FA}"/>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B6F2F616-B782-45AA-A9AE-11DF9FEEC3B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39" name="直線コネクタ 138">
          <a:extLst>
            <a:ext uri="{FF2B5EF4-FFF2-40B4-BE49-F238E27FC236}">
              <a16:creationId xmlns:a16="http://schemas.microsoft.com/office/drawing/2014/main" id="{A9E220B7-9A9F-414D-A3F4-34FFCF5D4E21}"/>
            </a:ext>
          </a:extLst>
        </xdr:cNvPr>
        <xdr:cNvCxnSpPr/>
      </xdr:nvCxnSpPr>
      <xdr:spPr>
        <a:xfrm flipV="1">
          <a:off x="4086225" y="944499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280A7BC2-65EA-44CC-9A3B-1FF8025A4DAD}"/>
            </a:ext>
          </a:extLst>
        </xdr:cNvPr>
        <xdr:cNvSpPr txBox="1"/>
      </xdr:nvSpPr>
      <xdr:spPr>
        <a:xfrm>
          <a:off x="412496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1" name="直線コネクタ 140">
          <a:extLst>
            <a:ext uri="{FF2B5EF4-FFF2-40B4-BE49-F238E27FC236}">
              <a16:creationId xmlns:a16="http://schemas.microsoft.com/office/drawing/2014/main" id="{46DBD4CD-0AE2-42B1-A223-9DD74CC9994E}"/>
            </a:ext>
          </a:extLst>
        </xdr:cNvPr>
        <xdr:cNvCxnSpPr/>
      </xdr:nvCxnSpPr>
      <xdr:spPr>
        <a:xfrm>
          <a:off x="402082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B617BE8A-AC37-48BD-BF02-C257FE26F097}"/>
            </a:ext>
          </a:extLst>
        </xdr:cNvPr>
        <xdr:cNvSpPr txBox="1"/>
      </xdr:nvSpPr>
      <xdr:spPr>
        <a:xfrm>
          <a:off x="412496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3" name="直線コネクタ 142">
          <a:extLst>
            <a:ext uri="{FF2B5EF4-FFF2-40B4-BE49-F238E27FC236}">
              <a16:creationId xmlns:a16="http://schemas.microsoft.com/office/drawing/2014/main" id="{6BC8E2FF-0AB3-4668-8EC1-0BDCDD00C4F0}"/>
            </a:ext>
          </a:extLst>
        </xdr:cNvPr>
        <xdr:cNvCxnSpPr/>
      </xdr:nvCxnSpPr>
      <xdr:spPr>
        <a:xfrm>
          <a:off x="402082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A74DCA9F-EC83-436F-8765-06DA05916367}"/>
            </a:ext>
          </a:extLst>
        </xdr:cNvPr>
        <xdr:cNvSpPr txBox="1"/>
      </xdr:nvSpPr>
      <xdr:spPr>
        <a:xfrm>
          <a:off x="412496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5" name="フローチャート: 判断 144">
          <a:extLst>
            <a:ext uri="{FF2B5EF4-FFF2-40B4-BE49-F238E27FC236}">
              <a16:creationId xmlns:a16="http://schemas.microsoft.com/office/drawing/2014/main" id="{ED0E539B-93CD-42FE-9E9A-E8C87D35000C}"/>
            </a:ext>
          </a:extLst>
        </xdr:cNvPr>
        <xdr:cNvSpPr/>
      </xdr:nvSpPr>
      <xdr:spPr>
        <a:xfrm>
          <a:off x="403606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46" name="フローチャート: 判断 145">
          <a:extLst>
            <a:ext uri="{FF2B5EF4-FFF2-40B4-BE49-F238E27FC236}">
              <a16:creationId xmlns:a16="http://schemas.microsoft.com/office/drawing/2014/main" id="{996C7A1B-AA8A-42E2-AD69-CD95D83C1377}"/>
            </a:ext>
          </a:extLst>
        </xdr:cNvPr>
        <xdr:cNvSpPr/>
      </xdr:nvSpPr>
      <xdr:spPr>
        <a:xfrm>
          <a:off x="3312160" y="9695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47" name="フローチャート: 判断 146">
          <a:extLst>
            <a:ext uri="{FF2B5EF4-FFF2-40B4-BE49-F238E27FC236}">
              <a16:creationId xmlns:a16="http://schemas.microsoft.com/office/drawing/2014/main" id="{F25D4E0C-E15B-4BDF-B43D-5CF68AEB6FDB}"/>
            </a:ext>
          </a:extLst>
        </xdr:cNvPr>
        <xdr:cNvSpPr/>
      </xdr:nvSpPr>
      <xdr:spPr>
        <a:xfrm>
          <a:off x="25146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CB134544-09EB-4677-94A9-819A4955693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291F205E-BF8A-4EA2-9CC5-E7D342B4B8C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7D00C492-22F0-471F-A3D1-CBC0F09EB06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91112F9B-411E-4C60-ACA7-B3C5D2267C2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D9835707-9E69-4359-B1DF-C8838383A61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53" name="楕円 152">
          <a:extLst>
            <a:ext uri="{FF2B5EF4-FFF2-40B4-BE49-F238E27FC236}">
              <a16:creationId xmlns:a16="http://schemas.microsoft.com/office/drawing/2014/main" id="{A48AF23C-89FB-4E93-B1FC-F329D95070FE}"/>
            </a:ext>
          </a:extLst>
        </xdr:cNvPr>
        <xdr:cNvSpPr/>
      </xdr:nvSpPr>
      <xdr:spPr>
        <a:xfrm>
          <a:off x="3312160" y="10083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86377</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id="{770DBA6E-2212-42F2-95B0-6A4CF7DC8225}"/>
            </a:ext>
          </a:extLst>
        </xdr:cNvPr>
        <xdr:cNvSpPr txBox="1"/>
      </xdr:nvSpPr>
      <xdr:spPr>
        <a:xfrm>
          <a:off x="317056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55" name="n_2aveValue【橋りょう・トンネル】&#10;有形固定資産減価償却率">
          <a:extLst>
            <a:ext uri="{FF2B5EF4-FFF2-40B4-BE49-F238E27FC236}">
              <a16:creationId xmlns:a16="http://schemas.microsoft.com/office/drawing/2014/main" id="{5F1D37A7-597E-47B2-883D-9F2C1801C2F9}"/>
            </a:ext>
          </a:extLst>
        </xdr:cNvPr>
        <xdr:cNvSpPr txBox="1"/>
      </xdr:nvSpPr>
      <xdr:spPr>
        <a:xfrm>
          <a:off x="238570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156" name="n_1mainValue【橋りょう・トンネル】&#10;有形固定資産減価償却率">
          <a:extLst>
            <a:ext uri="{FF2B5EF4-FFF2-40B4-BE49-F238E27FC236}">
              <a16:creationId xmlns:a16="http://schemas.microsoft.com/office/drawing/2014/main" id="{0CC99853-9350-4759-84C6-534271E18777}"/>
            </a:ext>
          </a:extLst>
        </xdr:cNvPr>
        <xdr:cNvSpPr txBox="1"/>
      </xdr:nvSpPr>
      <xdr:spPr>
        <a:xfrm>
          <a:off x="317056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BB90A20B-218F-4BC7-A184-D6A5C3FB138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D2ED9437-2C4A-4593-AC8A-58B8F6B7B2D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FC6F93F6-BEEE-4389-A15A-2FF9D204004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9EAEAC97-C545-4825-A087-15380DFB846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CB78BC67-B6B3-46F3-AFDD-3845F1CF7EA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E28B3BC9-3247-4AF4-AAD2-D070CBE7F46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F2F14EB-1BE7-4526-B13E-4FD49760D4A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6183A73A-759A-4806-B3F6-A23DD371E38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1A19034D-A4D8-4B6A-A7E9-D310407207B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id="{4C250E9A-C854-465C-ADF3-2887180044A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a:extLst>
            <a:ext uri="{FF2B5EF4-FFF2-40B4-BE49-F238E27FC236}">
              <a16:creationId xmlns:a16="http://schemas.microsoft.com/office/drawing/2014/main" id="{FD1AF829-1434-43DD-891F-AD091890CBC4}"/>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a:extLst>
            <a:ext uri="{FF2B5EF4-FFF2-40B4-BE49-F238E27FC236}">
              <a16:creationId xmlns:a16="http://schemas.microsoft.com/office/drawing/2014/main" id="{9272DB40-21A2-4F20-A087-9347C2C435C7}"/>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a:extLst>
            <a:ext uri="{FF2B5EF4-FFF2-40B4-BE49-F238E27FC236}">
              <a16:creationId xmlns:a16="http://schemas.microsoft.com/office/drawing/2014/main" id="{464569E5-5F9C-443A-8CE3-7554AACB5925}"/>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a:extLst>
            <a:ext uri="{FF2B5EF4-FFF2-40B4-BE49-F238E27FC236}">
              <a16:creationId xmlns:a16="http://schemas.microsoft.com/office/drawing/2014/main" id="{290462FF-9D9C-41BD-B5B5-9297133B38AB}"/>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a:extLst>
            <a:ext uri="{FF2B5EF4-FFF2-40B4-BE49-F238E27FC236}">
              <a16:creationId xmlns:a16="http://schemas.microsoft.com/office/drawing/2014/main" id="{7BB4F138-204A-4118-A2E9-EE3783B4938F}"/>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a:extLst>
            <a:ext uri="{FF2B5EF4-FFF2-40B4-BE49-F238E27FC236}">
              <a16:creationId xmlns:a16="http://schemas.microsoft.com/office/drawing/2014/main" id="{1EF07625-8903-47C6-A39A-E17E3F0F4E22}"/>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a:extLst>
            <a:ext uri="{FF2B5EF4-FFF2-40B4-BE49-F238E27FC236}">
              <a16:creationId xmlns:a16="http://schemas.microsoft.com/office/drawing/2014/main" id="{5EB1A57C-D6E8-41B2-B446-F027AD33CCD3}"/>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a:extLst>
            <a:ext uri="{FF2B5EF4-FFF2-40B4-BE49-F238E27FC236}">
              <a16:creationId xmlns:a16="http://schemas.microsoft.com/office/drawing/2014/main" id="{401BCA2D-E642-40C4-9CA5-054CBC05FCBB}"/>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a:extLst>
            <a:ext uri="{FF2B5EF4-FFF2-40B4-BE49-F238E27FC236}">
              <a16:creationId xmlns:a16="http://schemas.microsoft.com/office/drawing/2014/main" id="{1EC8C030-8EC9-4D4E-A9C7-77967E5987D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a:extLst>
            <a:ext uri="{FF2B5EF4-FFF2-40B4-BE49-F238E27FC236}">
              <a16:creationId xmlns:a16="http://schemas.microsoft.com/office/drawing/2014/main" id="{3154AA51-3BEB-481A-8D3D-EBD303F5BC2B}"/>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a:extLst>
            <a:ext uri="{FF2B5EF4-FFF2-40B4-BE49-F238E27FC236}">
              <a16:creationId xmlns:a16="http://schemas.microsoft.com/office/drawing/2014/main" id="{C5DA4219-D4FD-40A6-924C-9F1ED76E78F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78" name="直線コネクタ 177">
          <a:extLst>
            <a:ext uri="{FF2B5EF4-FFF2-40B4-BE49-F238E27FC236}">
              <a16:creationId xmlns:a16="http://schemas.microsoft.com/office/drawing/2014/main" id="{F16BF04C-5679-4D53-AB45-A05616018A4B}"/>
            </a:ext>
          </a:extLst>
        </xdr:cNvPr>
        <xdr:cNvCxnSpPr/>
      </xdr:nvCxnSpPr>
      <xdr:spPr>
        <a:xfrm flipV="1">
          <a:off x="9219565" y="9579707"/>
          <a:ext cx="0" cy="106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79" name="【橋りょう・トンネル】&#10;一人当たり有形固定資産（償却資産）額最小値テキスト">
          <a:extLst>
            <a:ext uri="{FF2B5EF4-FFF2-40B4-BE49-F238E27FC236}">
              <a16:creationId xmlns:a16="http://schemas.microsoft.com/office/drawing/2014/main" id="{F629B44C-1625-4162-B388-CFCF71BD9E61}"/>
            </a:ext>
          </a:extLst>
        </xdr:cNvPr>
        <xdr:cNvSpPr txBox="1"/>
      </xdr:nvSpPr>
      <xdr:spPr>
        <a:xfrm>
          <a:off x="9258300" y="106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0" name="直線コネクタ 179">
          <a:extLst>
            <a:ext uri="{FF2B5EF4-FFF2-40B4-BE49-F238E27FC236}">
              <a16:creationId xmlns:a16="http://schemas.microsoft.com/office/drawing/2014/main" id="{F327C1B3-3043-4F4D-A0E4-57E84850AEED}"/>
            </a:ext>
          </a:extLst>
        </xdr:cNvPr>
        <xdr:cNvCxnSpPr/>
      </xdr:nvCxnSpPr>
      <xdr:spPr>
        <a:xfrm>
          <a:off x="9154160" y="106476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1" name="【橋りょう・トンネル】&#10;一人当たり有形固定資産（償却資産）額最大値テキスト">
          <a:extLst>
            <a:ext uri="{FF2B5EF4-FFF2-40B4-BE49-F238E27FC236}">
              <a16:creationId xmlns:a16="http://schemas.microsoft.com/office/drawing/2014/main" id="{B9FA8B1C-7723-4CA2-BDA1-66F4C7A6D730}"/>
            </a:ext>
          </a:extLst>
        </xdr:cNvPr>
        <xdr:cNvSpPr txBox="1"/>
      </xdr:nvSpPr>
      <xdr:spPr>
        <a:xfrm>
          <a:off x="9258300" y="936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2" name="直線コネクタ 181">
          <a:extLst>
            <a:ext uri="{FF2B5EF4-FFF2-40B4-BE49-F238E27FC236}">
              <a16:creationId xmlns:a16="http://schemas.microsoft.com/office/drawing/2014/main" id="{77E87850-C058-4F87-9C1F-EB7489D3AFD1}"/>
            </a:ext>
          </a:extLst>
        </xdr:cNvPr>
        <xdr:cNvCxnSpPr/>
      </xdr:nvCxnSpPr>
      <xdr:spPr>
        <a:xfrm>
          <a:off x="9154160" y="9579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83" name="【橋りょう・トンネル】&#10;一人当たり有形固定資産（償却資産）額平均値テキスト">
          <a:extLst>
            <a:ext uri="{FF2B5EF4-FFF2-40B4-BE49-F238E27FC236}">
              <a16:creationId xmlns:a16="http://schemas.microsoft.com/office/drawing/2014/main" id="{C155EBA7-DF1C-4F39-AF16-3405869DBAB8}"/>
            </a:ext>
          </a:extLst>
        </xdr:cNvPr>
        <xdr:cNvSpPr txBox="1"/>
      </xdr:nvSpPr>
      <xdr:spPr>
        <a:xfrm>
          <a:off x="9258300" y="1009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84" name="フローチャート: 判断 183">
          <a:extLst>
            <a:ext uri="{FF2B5EF4-FFF2-40B4-BE49-F238E27FC236}">
              <a16:creationId xmlns:a16="http://schemas.microsoft.com/office/drawing/2014/main" id="{641C4E2E-CB8F-4C39-B53B-206FCABDCB1D}"/>
            </a:ext>
          </a:extLst>
        </xdr:cNvPr>
        <xdr:cNvSpPr/>
      </xdr:nvSpPr>
      <xdr:spPr>
        <a:xfrm>
          <a:off x="9192260" y="10114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85" name="フローチャート: 判断 184">
          <a:extLst>
            <a:ext uri="{FF2B5EF4-FFF2-40B4-BE49-F238E27FC236}">
              <a16:creationId xmlns:a16="http://schemas.microsoft.com/office/drawing/2014/main" id="{241E7967-8D94-4913-AB4F-9CEF93753011}"/>
            </a:ext>
          </a:extLst>
        </xdr:cNvPr>
        <xdr:cNvSpPr/>
      </xdr:nvSpPr>
      <xdr:spPr>
        <a:xfrm>
          <a:off x="8445500" y="1009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86" name="フローチャート: 判断 185">
          <a:extLst>
            <a:ext uri="{FF2B5EF4-FFF2-40B4-BE49-F238E27FC236}">
              <a16:creationId xmlns:a16="http://schemas.microsoft.com/office/drawing/2014/main" id="{A51A84B8-E706-4B87-BFE5-6D18B1607423}"/>
            </a:ext>
          </a:extLst>
        </xdr:cNvPr>
        <xdr:cNvSpPr/>
      </xdr:nvSpPr>
      <xdr:spPr>
        <a:xfrm>
          <a:off x="7670800" y="10129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BF432D7-F040-4F50-98E8-F2799F8C8EC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D992F40-8B91-4F47-BA98-3216E9EAFEDE}"/>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D8825DF-846B-4761-B861-206E7266C1C9}"/>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DDEAE64-1060-4849-847E-B1B0B79E266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31FBC37E-5A3D-4DED-AB00-6C3EDDAA6CE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26764</xdr:rowOff>
    </xdr:from>
    <xdr:to>
      <xdr:col>50</xdr:col>
      <xdr:colOff>165100</xdr:colOff>
      <xdr:row>61</xdr:row>
      <xdr:rowOff>128364</xdr:rowOff>
    </xdr:to>
    <xdr:sp macro="" textlink="">
      <xdr:nvSpPr>
        <xdr:cNvPr id="192" name="楕円 191">
          <a:extLst>
            <a:ext uri="{FF2B5EF4-FFF2-40B4-BE49-F238E27FC236}">
              <a16:creationId xmlns:a16="http://schemas.microsoft.com/office/drawing/2014/main" id="{8EF153F8-152F-4796-B455-39437B61AF62}"/>
            </a:ext>
          </a:extLst>
        </xdr:cNvPr>
        <xdr:cNvSpPr/>
      </xdr:nvSpPr>
      <xdr:spPr>
        <a:xfrm>
          <a:off x="8445500" y="102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58</xdr:row>
      <xdr:rowOff>151323</xdr:rowOff>
    </xdr:from>
    <xdr:ext cx="599010" cy="259045"/>
    <xdr:sp macro="" textlink="">
      <xdr:nvSpPr>
        <xdr:cNvPr id="193" name="n_1aveValue【橋りょう・トンネル】&#10;一人当たり有形固定資産（償却資産）額">
          <a:extLst>
            <a:ext uri="{FF2B5EF4-FFF2-40B4-BE49-F238E27FC236}">
              <a16:creationId xmlns:a16="http://schemas.microsoft.com/office/drawing/2014/main" id="{284A16CE-8FB8-41FE-8793-34C659E04964}"/>
            </a:ext>
          </a:extLst>
        </xdr:cNvPr>
        <xdr:cNvSpPr txBox="1"/>
      </xdr:nvSpPr>
      <xdr:spPr>
        <a:xfrm>
          <a:off x="8214575" y="987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194" name="n_2aveValue【橋りょう・トンネル】&#10;一人当たり有形固定資産（償却資産）額">
          <a:extLst>
            <a:ext uri="{FF2B5EF4-FFF2-40B4-BE49-F238E27FC236}">
              <a16:creationId xmlns:a16="http://schemas.microsoft.com/office/drawing/2014/main" id="{85CE1F73-5EBC-4BA4-8183-16342190D8BF}"/>
            </a:ext>
          </a:extLst>
        </xdr:cNvPr>
        <xdr:cNvSpPr txBox="1"/>
      </xdr:nvSpPr>
      <xdr:spPr>
        <a:xfrm>
          <a:off x="7444955" y="990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119491</xdr:rowOff>
    </xdr:from>
    <xdr:ext cx="534377" cy="259045"/>
    <xdr:sp macro="" textlink="">
      <xdr:nvSpPr>
        <xdr:cNvPr id="195" name="n_1mainValue【橋りょう・トンネル】&#10;一人当たり有形固定資産（償却資産）額">
          <a:extLst>
            <a:ext uri="{FF2B5EF4-FFF2-40B4-BE49-F238E27FC236}">
              <a16:creationId xmlns:a16="http://schemas.microsoft.com/office/drawing/2014/main" id="{196C3DE2-DA61-47CB-A09C-DD23BA7977F9}"/>
            </a:ext>
          </a:extLst>
        </xdr:cNvPr>
        <xdr:cNvSpPr txBox="1"/>
      </xdr:nvSpPr>
      <xdr:spPr>
        <a:xfrm>
          <a:off x="8239271" y="103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a:extLst>
            <a:ext uri="{FF2B5EF4-FFF2-40B4-BE49-F238E27FC236}">
              <a16:creationId xmlns:a16="http://schemas.microsoft.com/office/drawing/2014/main" id="{D7B37894-5630-4B76-A6E0-CA7666BE6FF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a:extLst>
            <a:ext uri="{FF2B5EF4-FFF2-40B4-BE49-F238E27FC236}">
              <a16:creationId xmlns:a16="http://schemas.microsoft.com/office/drawing/2014/main" id="{CB44E269-F9F9-480D-97B1-4EF52BC4ECF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a:extLst>
            <a:ext uri="{FF2B5EF4-FFF2-40B4-BE49-F238E27FC236}">
              <a16:creationId xmlns:a16="http://schemas.microsoft.com/office/drawing/2014/main" id="{8E05691D-4396-48D3-BAD5-5485B939F7A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a:extLst>
            <a:ext uri="{FF2B5EF4-FFF2-40B4-BE49-F238E27FC236}">
              <a16:creationId xmlns:a16="http://schemas.microsoft.com/office/drawing/2014/main" id="{C0F41F53-9209-477E-9F78-BF0980C496A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a:extLst>
            <a:ext uri="{FF2B5EF4-FFF2-40B4-BE49-F238E27FC236}">
              <a16:creationId xmlns:a16="http://schemas.microsoft.com/office/drawing/2014/main" id="{8157DF31-60C2-4C7A-96E4-6601E56C342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a:extLst>
            <a:ext uri="{FF2B5EF4-FFF2-40B4-BE49-F238E27FC236}">
              <a16:creationId xmlns:a16="http://schemas.microsoft.com/office/drawing/2014/main" id="{9822E8DF-6336-41CD-A1E3-8A062067EDC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a:extLst>
            <a:ext uri="{FF2B5EF4-FFF2-40B4-BE49-F238E27FC236}">
              <a16:creationId xmlns:a16="http://schemas.microsoft.com/office/drawing/2014/main" id="{A405F0A1-FB82-4CEC-B9A7-A183FDC788A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a:extLst>
            <a:ext uri="{FF2B5EF4-FFF2-40B4-BE49-F238E27FC236}">
              <a16:creationId xmlns:a16="http://schemas.microsoft.com/office/drawing/2014/main" id="{DD34C076-6D54-4572-855F-FAD87074CAF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a:extLst>
            <a:ext uri="{FF2B5EF4-FFF2-40B4-BE49-F238E27FC236}">
              <a16:creationId xmlns:a16="http://schemas.microsoft.com/office/drawing/2014/main" id="{44C01C24-9E92-4124-BEDF-509EE28FE81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a:extLst>
            <a:ext uri="{FF2B5EF4-FFF2-40B4-BE49-F238E27FC236}">
              <a16:creationId xmlns:a16="http://schemas.microsoft.com/office/drawing/2014/main" id="{76049370-CBC5-4E95-A7B0-C6B5E5543B9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a:extLst>
            <a:ext uri="{FF2B5EF4-FFF2-40B4-BE49-F238E27FC236}">
              <a16:creationId xmlns:a16="http://schemas.microsoft.com/office/drawing/2014/main" id="{01642F37-A727-4C00-AFA3-A9B7B3ED6669}"/>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a:extLst>
            <a:ext uri="{FF2B5EF4-FFF2-40B4-BE49-F238E27FC236}">
              <a16:creationId xmlns:a16="http://schemas.microsoft.com/office/drawing/2014/main" id="{B555969C-F90C-424E-98F4-4EFC2E2D3B38}"/>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8" name="テキスト ボックス 207">
          <a:extLst>
            <a:ext uri="{FF2B5EF4-FFF2-40B4-BE49-F238E27FC236}">
              <a16:creationId xmlns:a16="http://schemas.microsoft.com/office/drawing/2014/main" id="{BF03BABC-03C3-44AF-AB86-6035C1D2A646}"/>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a:extLst>
            <a:ext uri="{FF2B5EF4-FFF2-40B4-BE49-F238E27FC236}">
              <a16:creationId xmlns:a16="http://schemas.microsoft.com/office/drawing/2014/main" id="{17B1532A-18A0-44AD-B33B-6E6A1E74FB02}"/>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a:extLst>
            <a:ext uri="{FF2B5EF4-FFF2-40B4-BE49-F238E27FC236}">
              <a16:creationId xmlns:a16="http://schemas.microsoft.com/office/drawing/2014/main" id="{896DB3EA-FCF8-40DB-8B10-E8DF0D932EC8}"/>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a:extLst>
            <a:ext uri="{FF2B5EF4-FFF2-40B4-BE49-F238E27FC236}">
              <a16:creationId xmlns:a16="http://schemas.microsoft.com/office/drawing/2014/main" id="{0A73A67C-5962-4FD7-8E6A-AA11234CD18F}"/>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a:extLst>
            <a:ext uri="{FF2B5EF4-FFF2-40B4-BE49-F238E27FC236}">
              <a16:creationId xmlns:a16="http://schemas.microsoft.com/office/drawing/2014/main" id="{9181A361-D820-4987-82A1-A71604B70B28}"/>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a:extLst>
            <a:ext uri="{FF2B5EF4-FFF2-40B4-BE49-F238E27FC236}">
              <a16:creationId xmlns:a16="http://schemas.microsoft.com/office/drawing/2014/main" id="{3A2AFEC7-8ED8-4B9A-9642-3ADA8228A04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a:extLst>
            <a:ext uri="{FF2B5EF4-FFF2-40B4-BE49-F238E27FC236}">
              <a16:creationId xmlns:a16="http://schemas.microsoft.com/office/drawing/2014/main" id="{220CA448-0D25-4C4A-89CB-B596F2FEFB58}"/>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a:extLst>
            <a:ext uri="{FF2B5EF4-FFF2-40B4-BE49-F238E27FC236}">
              <a16:creationId xmlns:a16="http://schemas.microsoft.com/office/drawing/2014/main" id="{57AC7ACB-1A61-46C4-9F9F-C874A1FF5E3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a:extLst>
            <a:ext uri="{FF2B5EF4-FFF2-40B4-BE49-F238E27FC236}">
              <a16:creationId xmlns:a16="http://schemas.microsoft.com/office/drawing/2014/main" id="{230C4A3B-CCF2-4A77-8CA9-8DDBA6A2DBA6}"/>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a:extLst>
            <a:ext uri="{FF2B5EF4-FFF2-40B4-BE49-F238E27FC236}">
              <a16:creationId xmlns:a16="http://schemas.microsoft.com/office/drawing/2014/main" id="{92F855AF-472F-463C-A373-62B35DBD13B7}"/>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8" name="テキスト ボックス 217">
          <a:extLst>
            <a:ext uri="{FF2B5EF4-FFF2-40B4-BE49-F238E27FC236}">
              <a16:creationId xmlns:a16="http://schemas.microsoft.com/office/drawing/2014/main" id="{C9D093D7-2346-49A7-A303-8AF7A3B017E9}"/>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a:extLst>
            <a:ext uri="{FF2B5EF4-FFF2-40B4-BE49-F238E27FC236}">
              <a16:creationId xmlns:a16="http://schemas.microsoft.com/office/drawing/2014/main" id="{E5FD6C36-B19B-4CD6-8E6E-5AAA293AE8A7}"/>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id="{4B98BC00-FF70-40C1-ADA3-538BCEA0BC16}"/>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id="{E61AF00D-D672-4497-9E28-3A48A34D006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22" name="直線コネクタ 221">
          <a:extLst>
            <a:ext uri="{FF2B5EF4-FFF2-40B4-BE49-F238E27FC236}">
              <a16:creationId xmlns:a16="http://schemas.microsoft.com/office/drawing/2014/main" id="{01AA298B-7B80-4238-9049-F2079FDF0F08}"/>
            </a:ext>
          </a:extLst>
        </xdr:cNvPr>
        <xdr:cNvCxnSpPr/>
      </xdr:nvCxnSpPr>
      <xdr:spPr>
        <a:xfrm flipV="1">
          <a:off x="4086225" y="13042718"/>
          <a:ext cx="0" cy="1377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23" name="【公営住宅】&#10;有形固定資産減価償却率最小値テキスト">
          <a:extLst>
            <a:ext uri="{FF2B5EF4-FFF2-40B4-BE49-F238E27FC236}">
              <a16:creationId xmlns:a16="http://schemas.microsoft.com/office/drawing/2014/main" id="{80612BC4-09DE-4500-AE0C-DA4FC882C655}"/>
            </a:ext>
          </a:extLst>
        </xdr:cNvPr>
        <xdr:cNvSpPr txBox="1"/>
      </xdr:nvSpPr>
      <xdr:spPr>
        <a:xfrm>
          <a:off x="4124960" y="1441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24" name="直線コネクタ 223">
          <a:extLst>
            <a:ext uri="{FF2B5EF4-FFF2-40B4-BE49-F238E27FC236}">
              <a16:creationId xmlns:a16="http://schemas.microsoft.com/office/drawing/2014/main" id="{30750E51-AADC-43A3-8266-3EB11EF217DD}"/>
            </a:ext>
          </a:extLst>
        </xdr:cNvPr>
        <xdr:cNvCxnSpPr/>
      </xdr:nvCxnSpPr>
      <xdr:spPr>
        <a:xfrm>
          <a:off x="4020820" y="144197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25" name="【公営住宅】&#10;有形固定資産減価償却率最大値テキスト">
          <a:extLst>
            <a:ext uri="{FF2B5EF4-FFF2-40B4-BE49-F238E27FC236}">
              <a16:creationId xmlns:a16="http://schemas.microsoft.com/office/drawing/2014/main" id="{1FD91537-0C59-4586-90F9-9613BAD63DD8}"/>
            </a:ext>
          </a:extLst>
        </xdr:cNvPr>
        <xdr:cNvSpPr txBox="1"/>
      </xdr:nvSpPr>
      <xdr:spPr>
        <a:xfrm>
          <a:off x="4124960" y="1282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26" name="直線コネクタ 225">
          <a:extLst>
            <a:ext uri="{FF2B5EF4-FFF2-40B4-BE49-F238E27FC236}">
              <a16:creationId xmlns:a16="http://schemas.microsoft.com/office/drawing/2014/main" id="{5EBFFAAE-72DD-4F3C-A388-30A0B03854D0}"/>
            </a:ext>
          </a:extLst>
        </xdr:cNvPr>
        <xdr:cNvCxnSpPr/>
      </xdr:nvCxnSpPr>
      <xdr:spPr>
        <a:xfrm>
          <a:off x="4020820" y="1304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27" name="【公営住宅】&#10;有形固定資産減価償却率平均値テキスト">
          <a:extLst>
            <a:ext uri="{FF2B5EF4-FFF2-40B4-BE49-F238E27FC236}">
              <a16:creationId xmlns:a16="http://schemas.microsoft.com/office/drawing/2014/main" id="{986B5D14-F70D-445A-9A55-60676374DF63}"/>
            </a:ext>
          </a:extLst>
        </xdr:cNvPr>
        <xdr:cNvSpPr txBox="1"/>
      </xdr:nvSpPr>
      <xdr:spPr>
        <a:xfrm>
          <a:off x="4124960" y="13471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28" name="フローチャート: 判断 227">
          <a:extLst>
            <a:ext uri="{FF2B5EF4-FFF2-40B4-BE49-F238E27FC236}">
              <a16:creationId xmlns:a16="http://schemas.microsoft.com/office/drawing/2014/main" id="{D7C93FAC-0D9D-4EE3-8303-C6DFCA7F6DD4}"/>
            </a:ext>
          </a:extLst>
        </xdr:cNvPr>
        <xdr:cNvSpPr/>
      </xdr:nvSpPr>
      <xdr:spPr>
        <a:xfrm>
          <a:off x="4036060" y="13493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29" name="フローチャート: 判断 228">
          <a:extLst>
            <a:ext uri="{FF2B5EF4-FFF2-40B4-BE49-F238E27FC236}">
              <a16:creationId xmlns:a16="http://schemas.microsoft.com/office/drawing/2014/main" id="{8B6F4478-14CA-45D8-B7A9-FBB681FF6AD9}"/>
            </a:ext>
          </a:extLst>
        </xdr:cNvPr>
        <xdr:cNvSpPr/>
      </xdr:nvSpPr>
      <xdr:spPr>
        <a:xfrm>
          <a:off x="3312160" y="13932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30" name="フローチャート: 判断 229">
          <a:extLst>
            <a:ext uri="{FF2B5EF4-FFF2-40B4-BE49-F238E27FC236}">
              <a16:creationId xmlns:a16="http://schemas.microsoft.com/office/drawing/2014/main" id="{E5B11082-C2EE-443D-82D4-F3DF112CA73E}"/>
            </a:ext>
          </a:extLst>
        </xdr:cNvPr>
        <xdr:cNvSpPr/>
      </xdr:nvSpPr>
      <xdr:spPr>
        <a:xfrm>
          <a:off x="2514600" y="13565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18A58C63-155A-44FF-9D91-18EAD894E7B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97368D07-096E-4671-A11E-C60C25955B5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2955675C-802A-448D-A0CC-7F1C1911A11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43766DAE-86D4-45F0-B779-5460FBE6BA4B}"/>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A18FDA32-6827-4221-AD5A-521A7D399C5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36" name="楕円 235">
          <a:extLst>
            <a:ext uri="{FF2B5EF4-FFF2-40B4-BE49-F238E27FC236}">
              <a16:creationId xmlns:a16="http://schemas.microsoft.com/office/drawing/2014/main" id="{3027AAB4-AED5-4EAD-8480-B663849E2158}"/>
            </a:ext>
          </a:extLst>
        </xdr:cNvPr>
        <xdr:cNvSpPr/>
      </xdr:nvSpPr>
      <xdr:spPr>
        <a:xfrm>
          <a:off x="3312160" y="13747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111051</xdr:rowOff>
    </xdr:from>
    <xdr:ext cx="405111" cy="259045"/>
    <xdr:sp macro="" textlink="">
      <xdr:nvSpPr>
        <xdr:cNvPr id="237" name="n_1aveValue【公営住宅】&#10;有形固定資産減価償却率">
          <a:extLst>
            <a:ext uri="{FF2B5EF4-FFF2-40B4-BE49-F238E27FC236}">
              <a16:creationId xmlns:a16="http://schemas.microsoft.com/office/drawing/2014/main" id="{3BCA0779-A9DC-4591-A8FE-32B040C0379E}"/>
            </a:ext>
          </a:extLst>
        </xdr:cNvPr>
        <xdr:cNvSpPr txBox="1"/>
      </xdr:nvSpPr>
      <xdr:spPr>
        <a:xfrm>
          <a:off x="3170564" y="1402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38" name="n_2aveValue【公営住宅】&#10;有形固定資産減価償却率">
          <a:extLst>
            <a:ext uri="{FF2B5EF4-FFF2-40B4-BE49-F238E27FC236}">
              <a16:creationId xmlns:a16="http://schemas.microsoft.com/office/drawing/2014/main" id="{6F820BB5-2431-4AA5-B349-EA593A0E7B0D}"/>
            </a:ext>
          </a:extLst>
        </xdr:cNvPr>
        <xdr:cNvSpPr txBox="1"/>
      </xdr:nvSpPr>
      <xdr:spPr>
        <a:xfrm>
          <a:off x="2385704" y="1334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239" name="n_1mainValue【公営住宅】&#10;有形固定資産減価償却率">
          <a:extLst>
            <a:ext uri="{FF2B5EF4-FFF2-40B4-BE49-F238E27FC236}">
              <a16:creationId xmlns:a16="http://schemas.microsoft.com/office/drawing/2014/main" id="{E4266D8C-4B27-4A36-9B51-A0E99C02AD79}"/>
            </a:ext>
          </a:extLst>
        </xdr:cNvPr>
        <xdr:cNvSpPr txBox="1"/>
      </xdr:nvSpPr>
      <xdr:spPr>
        <a:xfrm>
          <a:off x="317056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id="{AB523884-704F-45E1-94FA-7AAA07ED221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id="{4389CF66-9934-43B1-9AA5-F277559C996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id="{33F564BF-AA3D-4F09-A914-BA83FA75D15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id="{7DF6F7DA-3391-416C-8B90-0452A69D0CB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id="{76726D7A-8548-47DB-B831-F58729FB98C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id="{8AF3C7FC-C557-4C33-90C2-F70E397A683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id="{0DF9C9D8-5F41-4F81-9EAA-6ADBE54FBB7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id="{6D00BE9A-B695-4EB3-B0DC-72BDF9BB7F4D}"/>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a:extLst>
            <a:ext uri="{FF2B5EF4-FFF2-40B4-BE49-F238E27FC236}">
              <a16:creationId xmlns:a16="http://schemas.microsoft.com/office/drawing/2014/main" id="{F425E737-D73D-4F8E-8F04-B55D57B1A16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a:extLst>
            <a:ext uri="{FF2B5EF4-FFF2-40B4-BE49-F238E27FC236}">
              <a16:creationId xmlns:a16="http://schemas.microsoft.com/office/drawing/2014/main" id="{6A0B26A5-D63C-4822-A6C3-A681E08B986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0" name="直線コネクタ 249">
          <a:extLst>
            <a:ext uri="{FF2B5EF4-FFF2-40B4-BE49-F238E27FC236}">
              <a16:creationId xmlns:a16="http://schemas.microsoft.com/office/drawing/2014/main" id="{905C3090-9592-4805-80FA-D9A6AA1022CA}"/>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1" name="テキスト ボックス 250">
          <a:extLst>
            <a:ext uri="{FF2B5EF4-FFF2-40B4-BE49-F238E27FC236}">
              <a16:creationId xmlns:a16="http://schemas.microsoft.com/office/drawing/2014/main" id="{B97F7859-8A18-4DC6-AA73-1BA8EB8A7115}"/>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2" name="直線コネクタ 251">
          <a:extLst>
            <a:ext uri="{FF2B5EF4-FFF2-40B4-BE49-F238E27FC236}">
              <a16:creationId xmlns:a16="http://schemas.microsoft.com/office/drawing/2014/main" id="{F33174CD-23FA-4119-B7F8-70F348C10A8C}"/>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3" name="テキスト ボックス 252">
          <a:extLst>
            <a:ext uri="{FF2B5EF4-FFF2-40B4-BE49-F238E27FC236}">
              <a16:creationId xmlns:a16="http://schemas.microsoft.com/office/drawing/2014/main" id="{18DC8B94-9DD6-48C0-B3BF-80BEA6F7F4AD}"/>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4" name="直線コネクタ 253">
          <a:extLst>
            <a:ext uri="{FF2B5EF4-FFF2-40B4-BE49-F238E27FC236}">
              <a16:creationId xmlns:a16="http://schemas.microsoft.com/office/drawing/2014/main" id="{2740F724-4F8D-4C1B-B544-62BC1B55EC1A}"/>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5" name="テキスト ボックス 254">
          <a:extLst>
            <a:ext uri="{FF2B5EF4-FFF2-40B4-BE49-F238E27FC236}">
              <a16:creationId xmlns:a16="http://schemas.microsoft.com/office/drawing/2014/main" id="{4B008D8D-872E-411B-9E82-CA3E65AF07AE}"/>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6" name="直線コネクタ 255">
          <a:extLst>
            <a:ext uri="{FF2B5EF4-FFF2-40B4-BE49-F238E27FC236}">
              <a16:creationId xmlns:a16="http://schemas.microsoft.com/office/drawing/2014/main" id="{A190EDE3-78CC-4FA4-AC9F-AD035F8DD2C1}"/>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7" name="テキスト ボックス 256">
          <a:extLst>
            <a:ext uri="{FF2B5EF4-FFF2-40B4-BE49-F238E27FC236}">
              <a16:creationId xmlns:a16="http://schemas.microsoft.com/office/drawing/2014/main" id="{100095FA-7AEE-420A-827E-EBBE76246444}"/>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a:extLst>
            <a:ext uri="{FF2B5EF4-FFF2-40B4-BE49-F238E27FC236}">
              <a16:creationId xmlns:a16="http://schemas.microsoft.com/office/drawing/2014/main" id="{45524E13-6946-4BF3-8711-A71D0C2BCD7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a:extLst>
            <a:ext uri="{FF2B5EF4-FFF2-40B4-BE49-F238E27FC236}">
              <a16:creationId xmlns:a16="http://schemas.microsoft.com/office/drawing/2014/main" id="{023739AE-3BA0-46A0-9140-2A9128E73A9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a:extLst>
            <a:ext uri="{FF2B5EF4-FFF2-40B4-BE49-F238E27FC236}">
              <a16:creationId xmlns:a16="http://schemas.microsoft.com/office/drawing/2014/main" id="{BD039C84-BBA7-4C69-8EE0-49FC0CF935E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61" name="直線コネクタ 260">
          <a:extLst>
            <a:ext uri="{FF2B5EF4-FFF2-40B4-BE49-F238E27FC236}">
              <a16:creationId xmlns:a16="http://schemas.microsoft.com/office/drawing/2014/main" id="{2F8A53FD-E8F2-44D3-B414-89D8BBC74C6C}"/>
            </a:ext>
          </a:extLst>
        </xdr:cNvPr>
        <xdr:cNvCxnSpPr/>
      </xdr:nvCxnSpPr>
      <xdr:spPr>
        <a:xfrm flipV="1">
          <a:off x="9219565" y="13364870"/>
          <a:ext cx="0" cy="107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62" name="【公営住宅】&#10;一人当たり面積最小値テキスト">
          <a:extLst>
            <a:ext uri="{FF2B5EF4-FFF2-40B4-BE49-F238E27FC236}">
              <a16:creationId xmlns:a16="http://schemas.microsoft.com/office/drawing/2014/main" id="{9D0729A0-BBDF-43F7-95B7-39053D08C38C}"/>
            </a:ext>
          </a:extLst>
        </xdr:cNvPr>
        <xdr:cNvSpPr txBox="1"/>
      </xdr:nvSpPr>
      <xdr:spPr>
        <a:xfrm>
          <a:off x="9258300" y="14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63" name="直線コネクタ 262">
          <a:extLst>
            <a:ext uri="{FF2B5EF4-FFF2-40B4-BE49-F238E27FC236}">
              <a16:creationId xmlns:a16="http://schemas.microsoft.com/office/drawing/2014/main" id="{DE83C5E3-3710-45E3-A3A8-5EB64C759C1A}"/>
            </a:ext>
          </a:extLst>
        </xdr:cNvPr>
        <xdr:cNvCxnSpPr/>
      </xdr:nvCxnSpPr>
      <xdr:spPr>
        <a:xfrm>
          <a:off x="9154160" y="14435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64" name="【公営住宅】&#10;一人当たり面積最大値テキスト">
          <a:extLst>
            <a:ext uri="{FF2B5EF4-FFF2-40B4-BE49-F238E27FC236}">
              <a16:creationId xmlns:a16="http://schemas.microsoft.com/office/drawing/2014/main" id="{969A97E5-BEBB-4F3B-98D6-BBA2CF6D58C9}"/>
            </a:ext>
          </a:extLst>
        </xdr:cNvPr>
        <xdr:cNvSpPr txBox="1"/>
      </xdr:nvSpPr>
      <xdr:spPr>
        <a:xfrm>
          <a:off x="9258300" y="131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65" name="直線コネクタ 264">
          <a:extLst>
            <a:ext uri="{FF2B5EF4-FFF2-40B4-BE49-F238E27FC236}">
              <a16:creationId xmlns:a16="http://schemas.microsoft.com/office/drawing/2014/main" id="{4BC54C7A-6F31-446E-AD6B-A096986F4E19}"/>
            </a:ext>
          </a:extLst>
        </xdr:cNvPr>
        <xdr:cNvCxnSpPr/>
      </xdr:nvCxnSpPr>
      <xdr:spPr>
        <a:xfrm>
          <a:off x="9154160" y="13364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66" name="【公営住宅】&#10;一人当たり面積平均値テキスト">
          <a:extLst>
            <a:ext uri="{FF2B5EF4-FFF2-40B4-BE49-F238E27FC236}">
              <a16:creationId xmlns:a16="http://schemas.microsoft.com/office/drawing/2014/main" id="{D07A4C89-540E-4BB1-BF6F-5D230BEEE146}"/>
            </a:ext>
          </a:extLst>
        </xdr:cNvPr>
        <xdr:cNvSpPr txBox="1"/>
      </xdr:nvSpPr>
      <xdr:spPr>
        <a:xfrm>
          <a:off x="9258300" y="1414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67" name="フローチャート: 判断 266">
          <a:extLst>
            <a:ext uri="{FF2B5EF4-FFF2-40B4-BE49-F238E27FC236}">
              <a16:creationId xmlns:a16="http://schemas.microsoft.com/office/drawing/2014/main" id="{F8DCB189-33A4-4028-BC6E-1AFDC1D7448A}"/>
            </a:ext>
          </a:extLst>
        </xdr:cNvPr>
        <xdr:cNvSpPr/>
      </xdr:nvSpPr>
      <xdr:spPr>
        <a:xfrm>
          <a:off x="9192260" y="141687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68" name="フローチャート: 判断 267">
          <a:extLst>
            <a:ext uri="{FF2B5EF4-FFF2-40B4-BE49-F238E27FC236}">
              <a16:creationId xmlns:a16="http://schemas.microsoft.com/office/drawing/2014/main" id="{A7FDB85C-3489-4066-8F5F-D0D06E5A682C}"/>
            </a:ext>
          </a:extLst>
        </xdr:cNvPr>
        <xdr:cNvSpPr/>
      </xdr:nvSpPr>
      <xdr:spPr>
        <a:xfrm>
          <a:off x="8445500" y="1414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69" name="フローチャート: 判断 268">
          <a:extLst>
            <a:ext uri="{FF2B5EF4-FFF2-40B4-BE49-F238E27FC236}">
              <a16:creationId xmlns:a16="http://schemas.microsoft.com/office/drawing/2014/main" id="{004DEC75-AFDA-47B8-87A1-3DF842EDB693}"/>
            </a:ext>
          </a:extLst>
        </xdr:cNvPr>
        <xdr:cNvSpPr/>
      </xdr:nvSpPr>
      <xdr:spPr>
        <a:xfrm>
          <a:off x="7670800" y="141586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9F720295-184B-42D1-B1D1-06924BC7057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FF1CA7F4-64E5-48B9-B43F-01A71428ADD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6B6ED57-79C5-45B4-85DC-A3CD37D9007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B373D94-1B08-4F23-A5B3-1A3D432277D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334DFE0E-79B9-48A3-979C-524E5B98410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275" name="楕円 274">
          <a:extLst>
            <a:ext uri="{FF2B5EF4-FFF2-40B4-BE49-F238E27FC236}">
              <a16:creationId xmlns:a16="http://schemas.microsoft.com/office/drawing/2014/main" id="{7B801D72-5718-459B-BDE0-F5EC04977370}"/>
            </a:ext>
          </a:extLst>
        </xdr:cNvPr>
        <xdr:cNvSpPr/>
      </xdr:nvSpPr>
      <xdr:spPr>
        <a:xfrm>
          <a:off x="8445500" y="1406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154094</xdr:rowOff>
    </xdr:from>
    <xdr:ext cx="469744" cy="259045"/>
    <xdr:sp macro="" textlink="">
      <xdr:nvSpPr>
        <xdr:cNvPr id="276" name="n_1aveValue【公営住宅】&#10;一人当たり面積">
          <a:extLst>
            <a:ext uri="{FF2B5EF4-FFF2-40B4-BE49-F238E27FC236}">
              <a16:creationId xmlns:a16="http://schemas.microsoft.com/office/drawing/2014/main" id="{417A701A-6348-40AC-8D02-5E849CE89620}"/>
            </a:ext>
          </a:extLst>
        </xdr:cNvPr>
        <xdr:cNvSpPr txBox="1"/>
      </xdr:nvSpPr>
      <xdr:spPr>
        <a:xfrm>
          <a:off x="8271587" y="1423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77" name="n_2aveValue【公営住宅】&#10;一人当たり面積">
          <a:extLst>
            <a:ext uri="{FF2B5EF4-FFF2-40B4-BE49-F238E27FC236}">
              <a16:creationId xmlns:a16="http://schemas.microsoft.com/office/drawing/2014/main" id="{69FA46FB-7DF3-404A-B76E-975C270BCF32}"/>
            </a:ext>
          </a:extLst>
        </xdr:cNvPr>
        <xdr:cNvSpPr txBox="1"/>
      </xdr:nvSpPr>
      <xdr:spPr>
        <a:xfrm>
          <a:off x="7509587" y="139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93997</xdr:rowOff>
    </xdr:from>
    <xdr:ext cx="469744" cy="259045"/>
    <xdr:sp macro="" textlink="">
      <xdr:nvSpPr>
        <xdr:cNvPr id="278" name="n_1mainValue【公営住宅】&#10;一人当たり面積">
          <a:extLst>
            <a:ext uri="{FF2B5EF4-FFF2-40B4-BE49-F238E27FC236}">
              <a16:creationId xmlns:a16="http://schemas.microsoft.com/office/drawing/2014/main" id="{D539D53F-205A-4369-8212-0B4220160E99}"/>
            </a:ext>
          </a:extLst>
        </xdr:cNvPr>
        <xdr:cNvSpPr txBox="1"/>
      </xdr:nvSpPr>
      <xdr:spPr>
        <a:xfrm>
          <a:off x="827158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32BD6C5A-0570-4725-BF47-36A09D93F339}"/>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BB650146-D358-4034-A0C1-CA275B47757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92E33EF-0AB9-46A4-9F61-BB32467BFB0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ACE40D2C-72F6-4856-BEB4-F63EDE71947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B35BFE2E-7606-4372-A0BF-C713527EDB6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D985C7C2-FBE2-4DEB-BCA7-48BBBEEA478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DEA5497A-FEC8-4307-A0AD-1B6C596020D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447AA992-C1C1-474E-B2AA-323CACCD482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D34BE337-0265-47D7-B498-87803127C04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34C9F381-A74A-42DE-839F-37E6A530864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EF9A7D6D-6E20-4694-877C-D0A15B3D3C5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85EC5777-C8A9-4BC9-B472-8FB86416839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993A2BD1-953A-4DCB-88E0-FA3D109F63F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796A0DAD-C79E-439A-B936-CE71098410C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47F77EDC-319C-422B-9068-B2913AC9F09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909725D2-9E0C-4DA0-ADF6-0517EA6F05C8}"/>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7D5FFEFE-9210-4998-AABE-AF70D9906A6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E4710EA2-82DD-4401-B539-7A122E31A3A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E01615B6-E06E-43E3-8CB2-1D6754BA849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AD6DF11C-7126-4258-A77E-4C0A1EF9AC7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4C87FFDB-35E9-4445-993F-CC6C6190BC2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AC355688-348A-4E8A-9F9F-A8297DF16FA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35C49695-499F-4C20-9323-D3006129800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BD1365FA-1ACF-4022-9182-2EE8166CA70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C1687F5A-EB41-421D-88C1-B05A14B017C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F80A2FA6-0BFF-4DFB-90E2-02754819E49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5" name="テキスト ボックス 304">
          <a:extLst>
            <a:ext uri="{FF2B5EF4-FFF2-40B4-BE49-F238E27FC236}">
              <a16:creationId xmlns:a16="http://schemas.microsoft.com/office/drawing/2014/main" id="{769BDC89-35B1-4D77-9048-E9CE24425819}"/>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6" name="直線コネクタ 305">
          <a:extLst>
            <a:ext uri="{FF2B5EF4-FFF2-40B4-BE49-F238E27FC236}">
              <a16:creationId xmlns:a16="http://schemas.microsoft.com/office/drawing/2014/main" id="{F2AB108E-CB44-4BF9-902B-84B61EDBEA7D}"/>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7" name="テキスト ボックス 306">
          <a:extLst>
            <a:ext uri="{FF2B5EF4-FFF2-40B4-BE49-F238E27FC236}">
              <a16:creationId xmlns:a16="http://schemas.microsoft.com/office/drawing/2014/main" id="{84BB960D-CBEC-4BB2-9C66-FEC235150162}"/>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8" name="直線コネクタ 307">
          <a:extLst>
            <a:ext uri="{FF2B5EF4-FFF2-40B4-BE49-F238E27FC236}">
              <a16:creationId xmlns:a16="http://schemas.microsoft.com/office/drawing/2014/main" id="{F9C5E112-8815-4CAF-8014-20D343EF1D51}"/>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9" name="テキスト ボックス 308">
          <a:extLst>
            <a:ext uri="{FF2B5EF4-FFF2-40B4-BE49-F238E27FC236}">
              <a16:creationId xmlns:a16="http://schemas.microsoft.com/office/drawing/2014/main" id="{978C6B9E-F7AB-435D-966D-E396F00E382A}"/>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0" name="直線コネクタ 309">
          <a:extLst>
            <a:ext uri="{FF2B5EF4-FFF2-40B4-BE49-F238E27FC236}">
              <a16:creationId xmlns:a16="http://schemas.microsoft.com/office/drawing/2014/main" id="{8C926967-01B3-451C-A773-6208175F6AEB}"/>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1" name="テキスト ボックス 310">
          <a:extLst>
            <a:ext uri="{FF2B5EF4-FFF2-40B4-BE49-F238E27FC236}">
              <a16:creationId xmlns:a16="http://schemas.microsoft.com/office/drawing/2014/main" id="{92E17FAF-2F8D-4B85-B3EF-20ACB90E49E0}"/>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2" name="直線コネクタ 311">
          <a:extLst>
            <a:ext uri="{FF2B5EF4-FFF2-40B4-BE49-F238E27FC236}">
              <a16:creationId xmlns:a16="http://schemas.microsoft.com/office/drawing/2014/main" id="{4BB246E5-F087-4253-B419-D13A9E044849}"/>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3" name="テキスト ボックス 312">
          <a:extLst>
            <a:ext uri="{FF2B5EF4-FFF2-40B4-BE49-F238E27FC236}">
              <a16:creationId xmlns:a16="http://schemas.microsoft.com/office/drawing/2014/main" id="{B161A8B0-3328-4345-8DE8-C5DDBE6D8CD7}"/>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329AA97D-F64A-4525-98D7-E6C6DECE57E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a:extLst>
            <a:ext uri="{FF2B5EF4-FFF2-40B4-BE49-F238E27FC236}">
              <a16:creationId xmlns:a16="http://schemas.microsoft.com/office/drawing/2014/main" id="{87FECF03-846A-48B8-B676-84EB552C73CA}"/>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a:extLst>
            <a:ext uri="{FF2B5EF4-FFF2-40B4-BE49-F238E27FC236}">
              <a16:creationId xmlns:a16="http://schemas.microsoft.com/office/drawing/2014/main" id="{D798AF43-51F0-43A6-8F6B-92C41E69326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17" name="直線コネクタ 316">
          <a:extLst>
            <a:ext uri="{FF2B5EF4-FFF2-40B4-BE49-F238E27FC236}">
              <a16:creationId xmlns:a16="http://schemas.microsoft.com/office/drawing/2014/main" id="{1FE2C295-90D0-4832-8581-783BA081F27C}"/>
            </a:ext>
          </a:extLst>
        </xdr:cNvPr>
        <xdr:cNvCxnSpPr/>
      </xdr:nvCxnSpPr>
      <xdr:spPr>
        <a:xfrm flipV="1">
          <a:off x="14375764" y="5571744"/>
          <a:ext cx="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18" name="【認定こども園・幼稚園・保育所】&#10;有形固定資産減価償却率最小値テキスト">
          <a:extLst>
            <a:ext uri="{FF2B5EF4-FFF2-40B4-BE49-F238E27FC236}">
              <a16:creationId xmlns:a16="http://schemas.microsoft.com/office/drawing/2014/main" id="{E83768C1-9FCC-4F2C-B899-524294466B64}"/>
            </a:ext>
          </a:extLst>
        </xdr:cNvPr>
        <xdr:cNvSpPr txBox="1"/>
      </xdr:nvSpPr>
      <xdr:spPr>
        <a:xfrm>
          <a:off x="14414500" y="675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19" name="直線コネクタ 318">
          <a:extLst>
            <a:ext uri="{FF2B5EF4-FFF2-40B4-BE49-F238E27FC236}">
              <a16:creationId xmlns:a16="http://schemas.microsoft.com/office/drawing/2014/main" id="{9BA54543-E85D-4BBE-B2C5-46625804C723}"/>
            </a:ext>
          </a:extLst>
        </xdr:cNvPr>
        <xdr:cNvCxnSpPr/>
      </xdr:nvCxnSpPr>
      <xdr:spPr>
        <a:xfrm>
          <a:off x="14287500" y="675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20" name="【認定こども園・幼稚園・保育所】&#10;有形固定資産減価償却率最大値テキスト">
          <a:extLst>
            <a:ext uri="{FF2B5EF4-FFF2-40B4-BE49-F238E27FC236}">
              <a16:creationId xmlns:a16="http://schemas.microsoft.com/office/drawing/2014/main" id="{947EC25B-5A03-4D3C-904E-FBEE213B99A7}"/>
            </a:ext>
          </a:extLst>
        </xdr:cNvPr>
        <xdr:cNvSpPr txBox="1"/>
      </xdr:nvSpPr>
      <xdr:spPr>
        <a:xfrm>
          <a:off x="14414500" y="53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21" name="直線コネクタ 320">
          <a:extLst>
            <a:ext uri="{FF2B5EF4-FFF2-40B4-BE49-F238E27FC236}">
              <a16:creationId xmlns:a16="http://schemas.microsoft.com/office/drawing/2014/main" id="{3AA26AF4-003B-44FB-A443-A742C498086E}"/>
            </a:ext>
          </a:extLst>
        </xdr:cNvPr>
        <xdr:cNvCxnSpPr/>
      </xdr:nvCxnSpPr>
      <xdr:spPr>
        <a:xfrm>
          <a:off x="14287500" y="5571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22" name="【認定こども園・幼稚園・保育所】&#10;有形固定資産減価償却率平均値テキスト">
          <a:extLst>
            <a:ext uri="{FF2B5EF4-FFF2-40B4-BE49-F238E27FC236}">
              <a16:creationId xmlns:a16="http://schemas.microsoft.com/office/drawing/2014/main" id="{A97EB2DF-ADE7-4EB4-BF8E-088D6C752EAF}"/>
            </a:ext>
          </a:extLst>
        </xdr:cNvPr>
        <xdr:cNvSpPr txBox="1"/>
      </xdr:nvSpPr>
      <xdr:spPr>
        <a:xfrm>
          <a:off x="14414500" y="6281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23" name="フローチャート: 判断 322">
          <a:extLst>
            <a:ext uri="{FF2B5EF4-FFF2-40B4-BE49-F238E27FC236}">
              <a16:creationId xmlns:a16="http://schemas.microsoft.com/office/drawing/2014/main" id="{CA126925-56DB-4676-8DD3-BD9382234739}"/>
            </a:ext>
          </a:extLst>
        </xdr:cNvPr>
        <xdr:cNvSpPr/>
      </xdr:nvSpPr>
      <xdr:spPr>
        <a:xfrm>
          <a:off x="14325600" y="63035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24" name="フローチャート: 判断 323">
          <a:extLst>
            <a:ext uri="{FF2B5EF4-FFF2-40B4-BE49-F238E27FC236}">
              <a16:creationId xmlns:a16="http://schemas.microsoft.com/office/drawing/2014/main" id="{63B5831A-5DCE-4716-990E-BA8A6CC3543F}"/>
            </a:ext>
          </a:extLst>
        </xdr:cNvPr>
        <xdr:cNvSpPr/>
      </xdr:nvSpPr>
      <xdr:spPr>
        <a:xfrm>
          <a:off x="13578840" y="6292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25" name="フローチャート: 判断 324">
          <a:extLst>
            <a:ext uri="{FF2B5EF4-FFF2-40B4-BE49-F238E27FC236}">
              <a16:creationId xmlns:a16="http://schemas.microsoft.com/office/drawing/2014/main" id="{77724A30-B5C0-4FBD-BB73-77806975A052}"/>
            </a:ext>
          </a:extLst>
        </xdr:cNvPr>
        <xdr:cNvSpPr/>
      </xdr:nvSpPr>
      <xdr:spPr>
        <a:xfrm>
          <a:off x="12804140" y="6287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86F9E9F-08C7-49FB-B4EC-DECD583ABE5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F12CDC5F-2458-451C-8EA8-1CA4B31CD1E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D0B4D666-57A8-47DF-9A90-DA9A2A6D5C8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50D91D6F-2160-4159-9D67-321A8AF04E8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76BA37C-B6DD-43A5-BC7B-06FC86B44DAF}"/>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xdr:rowOff>
    </xdr:from>
    <xdr:to>
      <xdr:col>81</xdr:col>
      <xdr:colOff>101600</xdr:colOff>
      <xdr:row>37</xdr:row>
      <xdr:rowOff>101854</xdr:rowOff>
    </xdr:to>
    <xdr:sp macro="" textlink="">
      <xdr:nvSpPr>
        <xdr:cNvPr id="331" name="楕円 330">
          <a:extLst>
            <a:ext uri="{FF2B5EF4-FFF2-40B4-BE49-F238E27FC236}">
              <a16:creationId xmlns:a16="http://schemas.microsoft.com/office/drawing/2014/main" id="{3287CAAD-1858-421C-B984-5AEE4DDBF3B3}"/>
            </a:ext>
          </a:extLst>
        </xdr:cNvPr>
        <xdr:cNvSpPr/>
      </xdr:nvSpPr>
      <xdr:spPr>
        <a:xfrm>
          <a:off x="13578840" y="6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10685</xdr:rowOff>
    </xdr:from>
    <xdr:ext cx="405111" cy="259045"/>
    <xdr:sp macro="" textlink="">
      <xdr:nvSpPr>
        <xdr:cNvPr id="332" name="n_1aveValue【認定こども園・幼稚園・保育所】&#10;有形固定資産減価償却率">
          <a:extLst>
            <a:ext uri="{FF2B5EF4-FFF2-40B4-BE49-F238E27FC236}">
              <a16:creationId xmlns:a16="http://schemas.microsoft.com/office/drawing/2014/main" id="{2213479E-82B2-4A5E-8EB9-D82877CA63C4}"/>
            </a:ext>
          </a:extLst>
        </xdr:cNvPr>
        <xdr:cNvSpPr txBox="1"/>
      </xdr:nvSpPr>
      <xdr:spPr>
        <a:xfrm>
          <a:off x="134372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33" name="n_2aveValue【認定こども園・幼稚園・保育所】&#10;有形固定資産減価償却率">
          <a:extLst>
            <a:ext uri="{FF2B5EF4-FFF2-40B4-BE49-F238E27FC236}">
              <a16:creationId xmlns:a16="http://schemas.microsoft.com/office/drawing/2014/main" id="{2D1C3892-2111-470A-915A-773F0A95E4AA}"/>
            </a:ext>
          </a:extLst>
        </xdr:cNvPr>
        <xdr:cNvSpPr txBox="1"/>
      </xdr:nvSpPr>
      <xdr:spPr>
        <a:xfrm>
          <a:off x="126752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118381</xdr:rowOff>
    </xdr:from>
    <xdr:ext cx="405111" cy="259045"/>
    <xdr:sp macro="" textlink="">
      <xdr:nvSpPr>
        <xdr:cNvPr id="334" name="n_1mainValue【認定こども園・幼稚園・保育所】&#10;有形固定資産減価償却率">
          <a:extLst>
            <a:ext uri="{FF2B5EF4-FFF2-40B4-BE49-F238E27FC236}">
              <a16:creationId xmlns:a16="http://schemas.microsoft.com/office/drawing/2014/main" id="{67CF06EE-CD79-4080-A18B-210AC825FD89}"/>
            </a:ext>
          </a:extLst>
        </xdr:cNvPr>
        <xdr:cNvSpPr txBox="1"/>
      </xdr:nvSpPr>
      <xdr:spPr>
        <a:xfrm>
          <a:off x="13437244" y="598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a:extLst>
            <a:ext uri="{FF2B5EF4-FFF2-40B4-BE49-F238E27FC236}">
              <a16:creationId xmlns:a16="http://schemas.microsoft.com/office/drawing/2014/main" id="{668CCEC3-5D93-4B36-969A-385E894F519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a:extLst>
            <a:ext uri="{FF2B5EF4-FFF2-40B4-BE49-F238E27FC236}">
              <a16:creationId xmlns:a16="http://schemas.microsoft.com/office/drawing/2014/main" id="{5FF5CFCD-8A0D-4957-A9FF-AD95AD8E0DE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a:extLst>
            <a:ext uri="{FF2B5EF4-FFF2-40B4-BE49-F238E27FC236}">
              <a16:creationId xmlns:a16="http://schemas.microsoft.com/office/drawing/2014/main" id="{851A92AB-3200-4B3C-944E-3381ECE386C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a:extLst>
            <a:ext uri="{FF2B5EF4-FFF2-40B4-BE49-F238E27FC236}">
              <a16:creationId xmlns:a16="http://schemas.microsoft.com/office/drawing/2014/main" id="{08D3DB6D-07C2-450D-B0DC-B153D02BFDF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a:extLst>
            <a:ext uri="{FF2B5EF4-FFF2-40B4-BE49-F238E27FC236}">
              <a16:creationId xmlns:a16="http://schemas.microsoft.com/office/drawing/2014/main" id="{A6B351B3-E241-4BBC-90D0-C927E42FDA6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a:extLst>
            <a:ext uri="{FF2B5EF4-FFF2-40B4-BE49-F238E27FC236}">
              <a16:creationId xmlns:a16="http://schemas.microsoft.com/office/drawing/2014/main" id="{0815F93B-D422-437E-9B9E-4C891A40BF4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a:extLst>
            <a:ext uri="{FF2B5EF4-FFF2-40B4-BE49-F238E27FC236}">
              <a16:creationId xmlns:a16="http://schemas.microsoft.com/office/drawing/2014/main" id="{0A00B77E-CEB6-4623-B264-519A94BEE0F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a:extLst>
            <a:ext uri="{FF2B5EF4-FFF2-40B4-BE49-F238E27FC236}">
              <a16:creationId xmlns:a16="http://schemas.microsoft.com/office/drawing/2014/main" id="{9D9CDBEC-105A-47F1-9EB5-AC42E130D26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a:extLst>
            <a:ext uri="{FF2B5EF4-FFF2-40B4-BE49-F238E27FC236}">
              <a16:creationId xmlns:a16="http://schemas.microsoft.com/office/drawing/2014/main" id="{699FAE20-9AEB-4C33-9188-958009AF2D7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a:extLst>
            <a:ext uri="{FF2B5EF4-FFF2-40B4-BE49-F238E27FC236}">
              <a16:creationId xmlns:a16="http://schemas.microsoft.com/office/drawing/2014/main" id="{AF32BD6D-64D8-42F3-B3D9-9416F69D644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5" name="直線コネクタ 344">
          <a:extLst>
            <a:ext uri="{FF2B5EF4-FFF2-40B4-BE49-F238E27FC236}">
              <a16:creationId xmlns:a16="http://schemas.microsoft.com/office/drawing/2014/main" id="{3DF90443-CF9A-4133-A3A4-BE669D79505C}"/>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6" name="テキスト ボックス 345">
          <a:extLst>
            <a:ext uri="{FF2B5EF4-FFF2-40B4-BE49-F238E27FC236}">
              <a16:creationId xmlns:a16="http://schemas.microsoft.com/office/drawing/2014/main" id="{219A27E4-AAD6-422F-A17A-B9D70CA81B9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7" name="直線コネクタ 346">
          <a:extLst>
            <a:ext uri="{FF2B5EF4-FFF2-40B4-BE49-F238E27FC236}">
              <a16:creationId xmlns:a16="http://schemas.microsoft.com/office/drawing/2014/main" id="{05DF5FEF-0075-471C-8C37-FEDB8DF4F555}"/>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8" name="テキスト ボックス 347">
          <a:extLst>
            <a:ext uri="{FF2B5EF4-FFF2-40B4-BE49-F238E27FC236}">
              <a16:creationId xmlns:a16="http://schemas.microsoft.com/office/drawing/2014/main" id="{EBA910AC-BFD6-4F63-BD53-EA8426DE3D0F}"/>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9" name="直線コネクタ 348">
          <a:extLst>
            <a:ext uri="{FF2B5EF4-FFF2-40B4-BE49-F238E27FC236}">
              <a16:creationId xmlns:a16="http://schemas.microsoft.com/office/drawing/2014/main" id="{EB9F12BE-59A6-4D54-8E69-D227B1F059BF}"/>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0" name="テキスト ボックス 349">
          <a:extLst>
            <a:ext uri="{FF2B5EF4-FFF2-40B4-BE49-F238E27FC236}">
              <a16:creationId xmlns:a16="http://schemas.microsoft.com/office/drawing/2014/main" id="{FD2D6BE1-34BF-4224-B660-56B5E15F45CD}"/>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1" name="直線コネクタ 350">
          <a:extLst>
            <a:ext uri="{FF2B5EF4-FFF2-40B4-BE49-F238E27FC236}">
              <a16:creationId xmlns:a16="http://schemas.microsoft.com/office/drawing/2014/main" id="{E155DB9E-5EF4-48B9-8F74-BA7DDB82F3B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2" name="テキスト ボックス 351">
          <a:extLst>
            <a:ext uri="{FF2B5EF4-FFF2-40B4-BE49-F238E27FC236}">
              <a16:creationId xmlns:a16="http://schemas.microsoft.com/office/drawing/2014/main" id="{33038454-BC62-433C-B9C1-53664ABD60A5}"/>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3" name="直線コネクタ 352">
          <a:extLst>
            <a:ext uri="{FF2B5EF4-FFF2-40B4-BE49-F238E27FC236}">
              <a16:creationId xmlns:a16="http://schemas.microsoft.com/office/drawing/2014/main" id="{9BD61D82-B875-4301-9FC1-73ED5227C966}"/>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4" name="テキスト ボックス 353">
          <a:extLst>
            <a:ext uri="{FF2B5EF4-FFF2-40B4-BE49-F238E27FC236}">
              <a16:creationId xmlns:a16="http://schemas.microsoft.com/office/drawing/2014/main" id="{AF1BC67E-DD4E-4AC0-A3A5-DED08399DB66}"/>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6EDA45AA-461F-4CAD-97A0-45F0F2FDC4E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6" name="テキスト ボックス 355">
          <a:extLst>
            <a:ext uri="{FF2B5EF4-FFF2-40B4-BE49-F238E27FC236}">
              <a16:creationId xmlns:a16="http://schemas.microsoft.com/office/drawing/2014/main" id="{E677B1B9-9324-4073-B3AC-E85DF24E5029}"/>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認定こども園・幼稚園・保育所】&#10;一人当たり面積グラフ枠">
          <a:extLst>
            <a:ext uri="{FF2B5EF4-FFF2-40B4-BE49-F238E27FC236}">
              <a16:creationId xmlns:a16="http://schemas.microsoft.com/office/drawing/2014/main" id="{6D2EA173-E72A-45D9-A105-444961456B4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58" name="直線コネクタ 357">
          <a:extLst>
            <a:ext uri="{FF2B5EF4-FFF2-40B4-BE49-F238E27FC236}">
              <a16:creationId xmlns:a16="http://schemas.microsoft.com/office/drawing/2014/main" id="{52E0F385-0BCB-43A7-8D90-4A22F0C272C8}"/>
            </a:ext>
          </a:extLst>
        </xdr:cNvPr>
        <xdr:cNvCxnSpPr/>
      </xdr:nvCxnSpPr>
      <xdr:spPr>
        <a:xfrm flipV="1">
          <a:off x="19509104" y="576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59" name="【認定こども園・幼稚園・保育所】&#10;一人当たり面積最小値テキスト">
          <a:extLst>
            <a:ext uri="{FF2B5EF4-FFF2-40B4-BE49-F238E27FC236}">
              <a16:creationId xmlns:a16="http://schemas.microsoft.com/office/drawing/2014/main" id="{99476F80-311C-41F8-9545-7D0DD34C3745}"/>
            </a:ext>
          </a:extLst>
        </xdr:cNvPr>
        <xdr:cNvSpPr txBox="1"/>
      </xdr:nvSpPr>
      <xdr:spPr>
        <a:xfrm>
          <a:off x="19547840"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60" name="直線コネクタ 359">
          <a:extLst>
            <a:ext uri="{FF2B5EF4-FFF2-40B4-BE49-F238E27FC236}">
              <a16:creationId xmlns:a16="http://schemas.microsoft.com/office/drawing/2014/main" id="{339C0AE7-6BCC-408D-944F-0386CE37E859}"/>
            </a:ext>
          </a:extLst>
        </xdr:cNvPr>
        <xdr:cNvCxnSpPr/>
      </xdr:nvCxnSpPr>
      <xdr:spPr>
        <a:xfrm>
          <a:off x="19443700" y="7002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61" name="【認定こども園・幼稚園・保育所】&#10;一人当たり面積最大値テキスト">
          <a:extLst>
            <a:ext uri="{FF2B5EF4-FFF2-40B4-BE49-F238E27FC236}">
              <a16:creationId xmlns:a16="http://schemas.microsoft.com/office/drawing/2014/main" id="{6276CC07-7AE8-4B5D-82B7-D4149426022B}"/>
            </a:ext>
          </a:extLst>
        </xdr:cNvPr>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62" name="直線コネクタ 361">
          <a:extLst>
            <a:ext uri="{FF2B5EF4-FFF2-40B4-BE49-F238E27FC236}">
              <a16:creationId xmlns:a16="http://schemas.microsoft.com/office/drawing/2014/main" id="{C14F329B-6675-473E-95EC-E357883CF4A5}"/>
            </a:ext>
          </a:extLst>
        </xdr:cNvPr>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363" name="【認定こども園・幼稚園・保育所】&#10;一人当たり面積平均値テキスト">
          <a:extLst>
            <a:ext uri="{FF2B5EF4-FFF2-40B4-BE49-F238E27FC236}">
              <a16:creationId xmlns:a16="http://schemas.microsoft.com/office/drawing/2014/main" id="{D75917AF-0A50-46A7-B412-D99C66BBF63B}"/>
            </a:ext>
          </a:extLst>
        </xdr:cNvPr>
        <xdr:cNvSpPr txBox="1"/>
      </xdr:nvSpPr>
      <xdr:spPr>
        <a:xfrm>
          <a:off x="1954784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64" name="フローチャート: 判断 363">
          <a:extLst>
            <a:ext uri="{FF2B5EF4-FFF2-40B4-BE49-F238E27FC236}">
              <a16:creationId xmlns:a16="http://schemas.microsoft.com/office/drawing/2014/main" id="{CA9351DD-92F9-4DF3-8793-E6CC127866DD}"/>
            </a:ext>
          </a:extLst>
        </xdr:cNvPr>
        <xdr:cNvSpPr/>
      </xdr:nvSpPr>
      <xdr:spPr>
        <a:xfrm>
          <a:off x="194589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65" name="フローチャート: 判断 364">
          <a:extLst>
            <a:ext uri="{FF2B5EF4-FFF2-40B4-BE49-F238E27FC236}">
              <a16:creationId xmlns:a16="http://schemas.microsoft.com/office/drawing/2014/main" id="{0B6E3F32-F7B4-4BCA-93CF-B8F7184A4E89}"/>
            </a:ext>
          </a:extLst>
        </xdr:cNvPr>
        <xdr:cNvSpPr/>
      </xdr:nvSpPr>
      <xdr:spPr>
        <a:xfrm>
          <a:off x="1873504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66" name="フローチャート: 判断 365">
          <a:extLst>
            <a:ext uri="{FF2B5EF4-FFF2-40B4-BE49-F238E27FC236}">
              <a16:creationId xmlns:a16="http://schemas.microsoft.com/office/drawing/2014/main" id="{7E6EDC3C-6DA7-4869-902B-174494DF8419}"/>
            </a:ext>
          </a:extLst>
        </xdr:cNvPr>
        <xdr:cNvSpPr/>
      </xdr:nvSpPr>
      <xdr:spPr>
        <a:xfrm>
          <a:off x="1793748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8FCC1291-CCFB-477B-B667-F3AB4778FB3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AC460313-8C66-4ECC-8325-7806C945C30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52ED0B27-EE9A-4564-8F45-7F21A2D9A73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E46BB583-C6E5-4E3E-8BB1-C58A50648BF6}"/>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C5B308B2-307C-4C66-BDEE-13A334351B4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93980</xdr:rowOff>
    </xdr:from>
    <xdr:to>
      <xdr:col>112</xdr:col>
      <xdr:colOff>38100</xdr:colOff>
      <xdr:row>40</xdr:row>
      <xdr:rowOff>24130</xdr:rowOff>
    </xdr:to>
    <xdr:sp macro="" textlink="">
      <xdr:nvSpPr>
        <xdr:cNvPr id="372" name="楕円 371">
          <a:extLst>
            <a:ext uri="{FF2B5EF4-FFF2-40B4-BE49-F238E27FC236}">
              <a16:creationId xmlns:a16="http://schemas.microsoft.com/office/drawing/2014/main" id="{2EB267DE-A569-4072-AB84-9CC14F55FDD5}"/>
            </a:ext>
          </a:extLst>
        </xdr:cNvPr>
        <xdr:cNvSpPr/>
      </xdr:nvSpPr>
      <xdr:spPr>
        <a:xfrm>
          <a:off x="18735040" y="663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124477</xdr:rowOff>
    </xdr:from>
    <xdr:ext cx="469744" cy="259045"/>
    <xdr:sp macro="" textlink="">
      <xdr:nvSpPr>
        <xdr:cNvPr id="373" name="n_1aveValue【認定こども園・幼稚園・保育所】&#10;一人当たり面積">
          <a:extLst>
            <a:ext uri="{FF2B5EF4-FFF2-40B4-BE49-F238E27FC236}">
              <a16:creationId xmlns:a16="http://schemas.microsoft.com/office/drawing/2014/main" id="{875484AE-A6FE-4ACA-9ADE-AB31807CD975}"/>
            </a:ext>
          </a:extLst>
        </xdr:cNvPr>
        <xdr:cNvSpPr txBox="1"/>
      </xdr:nvSpPr>
      <xdr:spPr>
        <a:xfrm>
          <a:off x="185611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74" name="n_2aveValue【認定こども園・幼稚園・保育所】&#10;一人当たり面積">
          <a:extLst>
            <a:ext uri="{FF2B5EF4-FFF2-40B4-BE49-F238E27FC236}">
              <a16:creationId xmlns:a16="http://schemas.microsoft.com/office/drawing/2014/main" id="{816FE8CC-0D03-41AA-A84B-A3DCB2245042}"/>
            </a:ext>
          </a:extLst>
        </xdr:cNvPr>
        <xdr:cNvSpPr txBox="1"/>
      </xdr:nvSpPr>
      <xdr:spPr>
        <a:xfrm>
          <a:off x="1777626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15257</xdr:rowOff>
    </xdr:from>
    <xdr:ext cx="469744" cy="259045"/>
    <xdr:sp macro="" textlink="">
      <xdr:nvSpPr>
        <xdr:cNvPr id="375" name="n_1mainValue【認定こども園・幼稚園・保育所】&#10;一人当たり面積">
          <a:extLst>
            <a:ext uri="{FF2B5EF4-FFF2-40B4-BE49-F238E27FC236}">
              <a16:creationId xmlns:a16="http://schemas.microsoft.com/office/drawing/2014/main" id="{D719E895-D345-4F34-830A-69B4DCED9E96}"/>
            </a:ext>
          </a:extLst>
        </xdr:cNvPr>
        <xdr:cNvSpPr txBox="1"/>
      </xdr:nvSpPr>
      <xdr:spPr>
        <a:xfrm>
          <a:off x="185611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C32824E8-4A83-4390-B0DD-52DC5DB13D4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9B0C05CD-4DD8-4DF7-9361-C4F4D711A88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701129B8-EE2F-481C-85B6-E400902E6EE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05452F0F-BB9B-4B47-81EF-97668F191DC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550C4CA9-5297-4ACE-B057-92AD6235DF5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1FFE063D-8B7E-44E3-B4A4-F400A2965C3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279E069D-ACE6-4141-9084-6477EE3D6F3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D75C1BC7-0031-4CF2-9E57-C7243255AF8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a:extLst>
            <a:ext uri="{FF2B5EF4-FFF2-40B4-BE49-F238E27FC236}">
              <a16:creationId xmlns:a16="http://schemas.microsoft.com/office/drawing/2014/main" id="{851E4460-CDD4-44AC-B84F-B793F7092B6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a:extLst>
            <a:ext uri="{FF2B5EF4-FFF2-40B4-BE49-F238E27FC236}">
              <a16:creationId xmlns:a16="http://schemas.microsoft.com/office/drawing/2014/main" id="{6BA4E343-32B4-461C-984D-2DEB21B8CFB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6" name="テキスト ボックス 385">
          <a:extLst>
            <a:ext uri="{FF2B5EF4-FFF2-40B4-BE49-F238E27FC236}">
              <a16:creationId xmlns:a16="http://schemas.microsoft.com/office/drawing/2014/main" id="{1B853B9E-7F6B-4506-B145-6F36DB56121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387" name="直線コネクタ 386">
          <a:extLst>
            <a:ext uri="{FF2B5EF4-FFF2-40B4-BE49-F238E27FC236}">
              <a16:creationId xmlns:a16="http://schemas.microsoft.com/office/drawing/2014/main" id="{A6D359D7-7675-469E-A348-5FDF8FEAC545}"/>
            </a:ext>
          </a:extLst>
        </xdr:cNvPr>
        <xdr:cNvCxnSpPr/>
      </xdr:nvCxnSpPr>
      <xdr:spPr>
        <a:xfrm>
          <a:off x="10960100" y="10896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388" name="テキスト ボックス 387">
          <a:extLst>
            <a:ext uri="{FF2B5EF4-FFF2-40B4-BE49-F238E27FC236}">
              <a16:creationId xmlns:a16="http://schemas.microsoft.com/office/drawing/2014/main" id="{DEE2BDCF-1E4F-4182-927B-0F06ABE57A17}"/>
            </a:ext>
          </a:extLst>
        </xdr:cNvPr>
        <xdr:cNvSpPr txBox="1"/>
      </xdr:nvSpPr>
      <xdr:spPr>
        <a:xfrm>
          <a:off x="10602761" y="10758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389" name="直線コネクタ 388">
          <a:extLst>
            <a:ext uri="{FF2B5EF4-FFF2-40B4-BE49-F238E27FC236}">
              <a16:creationId xmlns:a16="http://schemas.microsoft.com/office/drawing/2014/main" id="{937A67C2-4779-49FB-9DBF-5BF092CC49CB}"/>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390" name="テキスト ボックス 389">
          <a:extLst>
            <a:ext uri="{FF2B5EF4-FFF2-40B4-BE49-F238E27FC236}">
              <a16:creationId xmlns:a16="http://schemas.microsoft.com/office/drawing/2014/main" id="{BC25E0F9-72D6-4AA8-A5F3-5B5F68DF5F6E}"/>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391" name="直線コネクタ 390">
          <a:extLst>
            <a:ext uri="{FF2B5EF4-FFF2-40B4-BE49-F238E27FC236}">
              <a16:creationId xmlns:a16="http://schemas.microsoft.com/office/drawing/2014/main" id="{5911019A-D679-456C-BB31-F956E83FBC50}"/>
            </a:ext>
          </a:extLst>
        </xdr:cNvPr>
        <xdr:cNvCxnSpPr/>
      </xdr:nvCxnSpPr>
      <xdr:spPr>
        <a:xfrm>
          <a:off x="10960100" y="10340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392" name="テキスト ボックス 391">
          <a:extLst>
            <a:ext uri="{FF2B5EF4-FFF2-40B4-BE49-F238E27FC236}">
              <a16:creationId xmlns:a16="http://schemas.microsoft.com/office/drawing/2014/main" id="{467203BA-C4F1-4BEA-B846-D984F0DCA9BA}"/>
            </a:ext>
          </a:extLst>
        </xdr:cNvPr>
        <xdr:cNvSpPr txBox="1"/>
      </xdr:nvSpPr>
      <xdr:spPr>
        <a:xfrm>
          <a:off x="10602761" y="1020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a:extLst>
            <a:ext uri="{FF2B5EF4-FFF2-40B4-BE49-F238E27FC236}">
              <a16:creationId xmlns:a16="http://schemas.microsoft.com/office/drawing/2014/main" id="{3F2D0DD1-AEE7-4874-9D97-CF0134273F79}"/>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a:extLst>
            <a:ext uri="{FF2B5EF4-FFF2-40B4-BE49-F238E27FC236}">
              <a16:creationId xmlns:a16="http://schemas.microsoft.com/office/drawing/2014/main" id="{54E7C7AF-980E-4579-882E-9E3E0F149054}"/>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395" name="直線コネクタ 394">
          <a:extLst>
            <a:ext uri="{FF2B5EF4-FFF2-40B4-BE49-F238E27FC236}">
              <a16:creationId xmlns:a16="http://schemas.microsoft.com/office/drawing/2014/main" id="{DC59CD60-9215-4A8F-9082-735D83055C37}"/>
            </a:ext>
          </a:extLst>
        </xdr:cNvPr>
        <xdr:cNvCxnSpPr/>
      </xdr:nvCxnSpPr>
      <xdr:spPr>
        <a:xfrm>
          <a:off x="10960100" y="978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396" name="テキスト ボックス 395">
          <a:extLst>
            <a:ext uri="{FF2B5EF4-FFF2-40B4-BE49-F238E27FC236}">
              <a16:creationId xmlns:a16="http://schemas.microsoft.com/office/drawing/2014/main" id="{2738BB74-03F1-4346-A625-D7914677242A}"/>
            </a:ext>
          </a:extLst>
        </xdr:cNvPr>
        <xdr:cNvSpPr txBox="1"/>
      </xdr:nvSpPr>
      <xdr:spPr>
        <a:xfrm>
          <a:off x="10602761" y="9641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397" name="直線コネクタ 396">
          <a:extLst>
            <a:ext uri="{FF2B5EF4-FFF2-40B4-BE49-F238E27FC236}">
              <a16:creationId xmlns:a16="http://schemas.microsoft.com/office/drawing/2014/main" id="{D54DF352-28AF-4346-BCE4-28D6D42E97F0}"/>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398" name="テキスト ボックス 397">
          <a:extLst>
            <a:ext uri="{FF2B5EF4-FFF2-40B4-BE49-F238E27FC236}">
              <a16:creationId xmlns:a16="http://schemas.microsoft.com/office/drawing/2014/main" id="{3001ECE5-F3DF-4E06-A78C-AF5EFFED647F}"/>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399" name="直線コネクタ 398">
          <a:extLst>
            <a:ext uri="{FF2B5EF4-FFF2-40B4-BE49-F238E27FC236}">
              <a16:creationId xmlns:a16="http://schemas.microsoft.com/office/drawing/2014/main" id="{A552776B-D0C3-4574-8DEE-35DF12501141}"/>
            </a:ext>
          </a:extLst>
        </xdr:cNvPr>
        <xdr:cNvCxnSpPr/>
      </xdr:nvCxnSpPr>
      <xdr:spPr>
        <a:xfrm>
          <a:off x="10960100" y="922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00" name="テキスト ボックス 399">
          <a:extLst>
            <a:ext uri="{FF2B5EF4-FFF2-40B4-BE49-F238E27FC236}">
              <a16:creationId xmlns:a16="http://schemas.microsoft.com/office/drawing/2014/main" id="{78B6F5F7-2F99-433F-967A-EC62726E0CA0}"/>
            </a:ext>
          </a:extLst>
        </xdr:cNvPr>
        <xdr:cNvSpPr txBox="1"/>
      </xdr:nvSpPr>
      <xdr:spPr>
        <a:xfrm>
          <a:off x="10602761" y="908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6D49E71E-BD95-4984-88C1-840B8035755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a:extLst>
            <a:ext uri="{FF2B5EF4-FFF2-40B4-BE49-F238E27FC236}">
              <a16:creationId xmlns:a16="http://schemas.microsoft.com/office/drawing/2014/main" id="{9991F468-2A1C-46D9-9192-7D86719BC206}"/>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a:extLst>
            <a:ext uri="{FF2B5EF4-FFF2-40B4-BE49-F238E27FC236}">
              <a16:creationId xmlns:a16="http://schemas.microsoft.com/office/drawing/2014/main" id="{AF69B1CC-E567-47EE-AFB0-DDEB2E82A91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04" name="直線コネクタ 403">
          <a:extLst>
            <a:ext uri="{FF2B5EF4-FFF2-40B4-BE49-F238E27FC236}">
              <a16:creationId xmlns:a16="http://schemas.microsoft.com/office/drawing/2014/main" id="{0309ED89-00EE-430A-9448-C4D6BC554048}"/>
            </a:ext>
          </a:extLst>
        </xdr:cNvPr>
        <xdr:cNvCxnSpPr/>
      </xdr:nvCxnSpPr>
      <xdr:spPr>
        <a:xfrm flipV="1">
          <a:off x="14375764" y="939355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05" name="【学校施設】&#10;有形固定資産減価償却率最小値テキスト">
          <a:extLst>
            <a:ext uri="{FF2B5EF4-FFF2-40B4-BE49-F238E27FC236}">
              <a16:creationId xmlns:a16="http://schemas.microsoft.com/office/drawing/2014/main" id="{288729CD-BEEB-46F9-9A91-E7E7217DD753}"/>
            </a:ext>
          </a:extLst>
        </xdr:cNvPr>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06" name="直線コネクタ 405">
          <a:extLst>
            <a:ext uri="{FF2B5EF4-FFF2-40B4-BE49-F238E27FC236}">
              <a16:creationId xmlns:a16="http://schemas.microsoft.com/office/drawing/2014/main" id="{990EA600-AE50-4DD4-A9BB-1927987F813F}"/>
            </a:ext>
          </a:extLst>
        </xdr:cNvPr>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07" name="【学校施設】&#10;有形固定資産減価償却率最大値テキスト">
          <a:extLst>
            <a:ext uri="{FF2B5EF4-FFF2-40B4-BE49-F238E27FC236}">
              <a16:creationId xmlns:a16="http://schemas.microsoft.com/office/drawing/2014/main" id="{3BD249F0-6580-436F-BD45-C8C2169D50B6}"/>
            </a:ext>
          </a:extLst>
        </xdr:cNvPr>
        <xdr:cNvSpPr txBox="1"/>
      </xdr:nvSpPr>
      <xdr:spPr>
        <a:xfrm>
          <a:off x="1441450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08" name="直線コネクタ 407">
          <a:extLst>
            <a:ext uri="{FF2B5EF4-FFF2-40B4-BE49-F238E27FC236}">
              <a16:creationId xmlns:a16="http://schemas.microsoft.com/office/drawing/2014/main" id="{6B612092-A3E3-43DF-A252-69C1D3090B17}"/>
            </a:ext>
          </a:extLst>
        </xdr:cNvPr>
        <xdr:cNvCxnSpPr/>
      </xdr:nvCxnSpPr>
      <xdr:spPr>
        <a:xfrm>
          <a:off x="1428750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09" name="【学校施設】&#10;有形固定資産減価償却率平均値テキスト">
          <a:extLst>
            <a:ext uri="{FF2B5EF4-FFF2-40B4-BE49-F238E27FC236}">
              <a16:creationId xmlns:a16="http://schemas.microsoft.com/office/drawing/2014/main" id="{7EBE42BE-862A-4FEB-88BF-0BDA6716BCF1}"/>
            </a:ext>
          </a:extLst>
        </xdr:cNvPr>
        <xdr:cNvSpPr txBox="1"/>
      </xdr:nvSpPr>
      <xdr:spPr>
        <a:xfrm>
          <a:off x="144145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10" name="フローチャート: 判断 409">
          <a:extLst>
            <a:ext uri="{FF2B5EF4-FFF2-40B4-BE49-F238E27FC236}">
              <a16:creationId xmlns:a16="http://schemas.microsoft.com/office/drawing/2014/main" id="{0F52A9F5-FE41-4475-824F-68732C991D13}"/>
            </a:ext>
          </a:extLst>
        </xdr:cNvPr>
        <xdr:cNvSpPr/>
      </xdr:nvSpPr>
      <xdr:spPr>
        <a:xfrm>
          <a:off x="14325600" y="99314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11" name="フローチャート: 判断 410">
          <a:extLst>
            <a:ext uri="{FF2B5EF4-FFF2-40B4-BE49-F238E27FC236}">
              <a16:creationId xmlns:a16="http://schemas.microsoft.com/office/drawing/2014/main" id="{9276E8A4-013D-4F7C-B506-6B463D6BDE84}"/>
            </a:ext>
          </a:extLst>
        </xdr:cNvPr>
        <xdr:cNvSpPr/>
      </xdr:nvSpPr>
      <xdr:spPr>
        <a:xfrm>
          <a:off x="13578840" y="99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12" name="フローチャート: 判断 411">
          <a:extLst>
            <a:ext uri="{FF2B5EF4-FFF2-40B4-BE49-F238E27FC236}">
              <a16:creationId xmlns:a16="http://schemas.microsoft.com/office/drawing/2014/main" id="{ACDD93AC-9CE5-4E1B-957C-891FF1FAA7FE}"/>
            </a:ext>
          </a:extLst>
        </xdr:cNvPr>
        <xdr:cNvSpPr/>
      </xdr:nvSpPr>
      <xdr:spPr>
        <a:xfrm>
          <a:off x="1280414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53CFBEE2-F35C-4442-BC4E-3F0BAC21EB2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BB5FE1A1-5DD2-4539-BFA1-B3F7ED3D42C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C105B29-C6FA-47AF-A100-6EF41646BCE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EA096EE5-BE17-4C02-AB6E-53425FB0778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17E90146-C9E1-4E7C-A547-32F4BD09417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143510</xdr:rowOff>
    </xdr:from>
    <xdr:to>
      <xdr:col>81</xdr:col>
      <xdr:colOff>101600</xdr:colOff>
      <xdr:row>57</xdr:row>
      <xdr:rowOff>73660</xdr:rowOff>
    </xdr:to>
    <xdr:sp macro="" textlink="">
      <xdr:nvSpPr>
        <xdr:cNvPr id="418" name="楕円 417">
          <a:extLst>
            <a:ext uri="{FF2B5EF4-FFF2-40B4-BE49-F238E27FC236}">
              <a16:creationId xmlns:a16="http://schemas.microsoft.com/office/drawing/2014/main" id="{2D66E428-F007-4F32-835F-CE108B9C9089}"/>
            </a:ext>
          </a:extLst>
        </xdr:cNvPr>
        <xdr:cNvSpPr/>
      </xdr:nvSpPr>
      <xdr:spPr>
        <a:xfrm>
          <a:off x="13578840" y="9531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153370</xdr:rowOff>
    </xdr:from>
    <xdr:ext cx="405111" cy="259045"/>
    <xdr:sp macro="" textlink="">
      <xdr:nvSpPr>
        <xdr:cNvPr id="419" name="n_1aveValue【学校施設】&#10;有形固定資産減価償却率">
          <a:extLst>
            <a:ext uri="{FF2B5EF4-FFF2-40B4-BE49-F238E27FC236}">
              <a16:creationId xmlns:a16="http://schemas.microsoft.com/office/drawing/2014/main" id="{2877A533-1280-48CC-9E65-E9AD50804C17}"/>
            </a:ext>
          </a:extLst>
        </xdr:cNvPr>
        <xdr:cNvSpPr txBox="1"/>
      </xdr:nvSpPr>
      <xdr:spPr>
        <a:xfrm>
          <a:off x="13437244" y="1004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20" name="n_2aveValue【学校施設】&#10;有形固定資産減価償却率">
          <a:extLst>
            <a:ext uri="{FF2B5EF4-FFF2-40B4-BE49-F238E27FC236}">
              <a16:creationId xmlns:a16="http://schemas.microsoft.com/office/drawing/2014/main" id="{2F003F04-FD60-4A14-A8F4-6E87F5B052EF}"/>
            </a:ext>
          </a:extLst>
        </xdr:cNvPr>
        <xdr:cNvSpPr txBox="1"/>
      </xdr:nvSpPr>
      <xdr:spPr>
        <a:xfrm>
          <a:off x="126752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90187</xdr:rowOff>
    </xdr:from>
    <xdr:ext cx="405111" cy="259045"/>
    <xdr:sp macro="" textlink="">
      <xdr:nvSpPr>
        <xdr:cNvPr id="421" name="n_1mainValue【学校施設】&#10;有形固定資産減価償却率">
          <a:extLst>
            <a:ext uri="{FF2B5EF4-FFF2-40B4-BE49-F238E27FC236}">
              <a16:creationId xmlns:a16="http://schemas.microsoft.com/office/drawing/2014/main" id="{F40F7A5E-AEBD-49FD-9A79-92EF50EBA48C}"/>
            </a:ext>
          </a:extLst>
        </xdr:cNvPr>
        <xdr:cNvSpPr txBox="1"/>
      </xdr:nvSpPr>
      <xdr:spPr>
        <a:xfrm>
          <a:off x="134372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a:extLst>
            <a:ext uri="{FF2B5EF4-FFF2-40B4-BE49-F238E27FC236}">
              <a16:creationId xmlns:a16="http://schemas.microsoft.com/office/drawing/2014/main" id="{666BCCE1-D7A9-40FC-900C-A2F1236798F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a:extLst>
            <a:ext uri="{FF2B5EF4-FFF2-40B4-BE49-F238E27FC236}">
              <a16:creationId xmlns:a16="http://schemas.microsoft.com/office/drawing/2014/main" id="{E58292AA-C00C-4673-9357-0E99A12C727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a:extLst>
            <a:ext uri="{FF2B5EF4-FFF2-40B4-BE49-F238E27FC236}">
              <a16:creationId xmlns:a16="http://schemas.microsoft.com/office/drawing/2014/main" id="{338C68F9-8027-4B15-9BED-E984E1872D9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a:extLst>
            <a:ext uri="{FF2B5EF4-FFF2-40B4-BE49-F238E27FC236}">
              <a16:creationId xmlns:a16="http://schemas.microsoft.com/office/drawing/2014/main" id="{F415286E-18F0-4E09-857B-387BC0B5655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a:extLst>
            <a:ext uri="{FF2B5EF4-FFF2-40B4-BE49-F238E27FC236}">
              <a16:creationId xmlns:a16="http://schemas.microsoft.com/office/drawing/2014/main" id="{131E6F2B-8BB0-4265-ACBB-CC2A44F3586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a:extLst>
            <a:ext uri="{FF2B5EF4-FFF2-40B4-BE49-F238E27FC236}">
              <a16:creationId xmlns:a16="http://schemas.microsoft.com/office/drawing/2014/main" id="{3C0D55F3-719E-48DE-9953-E2DF44E82B0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a:extLst>
            <a:ext uri="{FF2B5EF4-FFF2-40B4-BE49-F238E27FC236}">
              <a16:creationId xmlns:a16="http://schemas.microsoft.com/office/drawing/2014/main" id="{E89CFF9A-9161-4FFF-852A-1C73E31A584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a:extLst>
            <a:ext uri="{FF2B5EF4-FFF2-40B4-BE49-F238E27FC236}">
              <a16:creationId xmlns:a16="http://schemas.microsoft.com/office/drawing/2014/main" id="{ABC97630-8BB9-49EF-9F92-E3966D25E093}"/>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a:extLst>
            <a:ext uri="{FF2B5EF4-FFF2-40B4-BE49-F238E27FC236}">
              <a16:creationId xmlns:a16="http://schemas.microsoft.com/office/drawing/2014/main" id="{887DACF4-E994-4C40-91EB-EF7CFECA658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a:extLst>
            <a:ext uri="{FF2B5EF4-FFF2-40B4-BE49-F238E27FC236}">
              <a16:creationId xmlns:a16="http://schemas.microsoft.com/office/drawing/2014/main" id="{469C515B-E38A-4AD2-AFE8-0A1074820CF3}"/>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a:extLst>
            <a:ext uri="{FF2B5EF4-FFF2-40B4-BE49-F238E27FC236}">
              <a16:creationId xmlns:a16="http://schemas.microsoft.com/office/drawing/2014/main" id="{0469B35F-4939-4F29-9232-6F8FB0AB79AE}"/>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3" name="直線コネクタ 432">
          <a:extLst>
            <a:ext uri="{FF2B5EF4-FFF2-40B4-BE49-F238E27FC236}">
              <a16:creationId xmlns:a16="http://schemas.microsoft.com/office/drawing/2014/main" id="{8A436B07-F7AD-41E4-8AB8-DA0CC854BAA3}"/>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4" name="テキスト ボックス 433">
          <a:extLst>
            <a:ext uri="{FF2B5EF4-FFF2-40B4-BE49-F238E27FC236}">
              <a16:creationId xmlns:a16="http://schemas.microsoft.com/office/drawing/2014/main" id="{D375EC14-10DC-49E8-9B3A-CC09E81AE107}"/>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5" name="直線コネクタ 434">
          <a:extLst>
            <a:ext uri="{FF2B5EF4-FFF2-40B4-BE49-F238E27FC236}">
              <a16:creationId xmlns:a16="http://schemas.microsoft.com/office/drawing/2014/main" id="{99D46CDC-39A6-450B-BBD6-49ABE9BDD30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6" name="テキスト ボックス 435">
          <a:extLst>
            <a:ext uri="{FF2B5EF4-FFF2-40B4-BE49-F238E27FC236}">
              <a16:creationId xmlns:a16="http://schemas.microsoft.com/office/drawing/2014/main" id="{8BF8525B-D32F-44A9-8445-4FA18E19B127}"/>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7" name="直線コネクタ 436">
          <a:extLst>
            <a:ext uri="{FF2B5EF4-FFF2-40B4-BE49-F238E27FC236}">
              <a16:creationId xmlns:a16="http://schemas.microsoft.com/office/drawing/2014/main" id="{180A50F2-BF93-4EB5-A549-BB8069D4C741}"/>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8" name="テキスト ボックス 437">
          <a:extLst>
            <a:ext uri="{FF2B5EF4-FFF2-40B4-BE49-F238E27FC236}">
              <a16:creationId xmlns:a16="http://schemas.microsoft.com/office/drawing/2014/main" id="{28A285A3-3CB4-4367-B9F5-92CD1678863F}"/>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9" name="直線コネクタ 438">
          <a:extLst>
            <a:ext uri="{FF2B5EF4-FFF2-40B4-BE49-F238E27FC236}">
              <a16:creationId xmlns:a16="http://schemas.microsoft.com/office/drawing/2014/main" id="{2A71C2DB-0A93-451C-B0B8-143C29B2C5F1}"/>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0" name="テキスト ボックス 439">
          <a:extLst>
            <a:ext uri="{FF2B5EF4-FFF2-40B4-BE49-F238E27FC236}">
              <a16:creationId xmlns:a16="http://schemas.microsoft.com/office/drawing/2014/main" id="{2C1C5772-B9BC-4212-BF49-F6209D0BC93E}"/>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1" name="直線コネクタ 440">
          <a:extLst>
            <a:ext uri="{FF2B5EF4-FFF2-40B4-BE49-F238E27FC236}">
              <a16:creationId xmlns:a16="http://schemas.microsoft.com/office/drawing/2014/main" id="{8F8A6E14-C7FF-4241-B823-0368A5E915DF}"/>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2" name="テキスト ボックス 441">
          <a:extLst>
            <a:ext uri="{FF2B5EF4-FFF2-40B4-BE49-F238E27FC236}">
              <a16:creationId xmlns:a16="http://schemas.microsoft.com/office/drawing/2014/main" id="{E6E7EE82-363E-4C8D-B345-A13FC691A158}"/>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3" name="直線コネクタ 442">
          <a:extLst>
            <a:ext uri="{FF2B5EF4-FFF2-40B4-BE49-F238E27FC236}">
              <a16:creationId xmlns:a16="http://schemas.microsoft.com/office/drawing/2014/main" id="{C975B047-58FE-4FB2-80C4-C92FE53BA6B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86A484EB-67E7-4664-B404-B4414EA6E3FC}"/>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a:extLst>
            <a:ext uri="{FF2B5EF4-FFF2-40B4-BE49-F238E27FC236}">
              <a16:creationId xmlns:a16="http://schemas.microsoft.com/office/drawing/2014/main" id="{E8B37DC0-DB71-4003-AAD1-A25E19C699A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B67D189D-A3C7-42AD-A084-06A60308BBF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a:extLst>
            <a:ext uri="{FF2B5EF4-FFF2-40B4-BE49-F238E27FC236}">
              <a16:creationId xmlns:a16="http://schemas.microsoft.com/office/drawing/2014/main" id="{BEBAA846-1033-4BED-A364-6B8EAEA8B4C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48" name="直線コネクタ 447">
          <a:extLst>
            <a:ext uri="{FF2B5EF4-FFF2-40B4-BE49-F238E27FC236}">
              <a16:creationId xmlns:a16="http://schemas.microsoft.com/office/drawing/2014/main" id="{3D0AAED6-AB50-498C-B840-F51D2C1D8AA4}"/>
            </a:ext>
          </a:extLst>
        </xdr:cNvPr>
        <xdr:cNvCxnSpPr/>
      </xdr:nvCxnSpPr>
      <xdr:spPr>
        <a:xfrm flipV="1">
          <a:off x="19509104" y="9241427"/>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49" name="【学校施設】&#10;一人当たり面積最小値テキスト">
          <a:extLst>
            <a:ext uri="{FF2B5EF4-FFF2-40B4-BE49-F238E27FC236}">
              <a16:creationId xmlns:a16="http://schemas.microsoft.com/office/drawing/2014/main" id="{A614D518-F967-4B7E-B623-126D472FF49F}"/>
            </a:ext>
          </a:extLst>
        </xdr:cNvPr>
        <xdr:cNvSpPr txBox="1"/>
      </xdr:nvSpPr>
      <xdr:spPr>
        <a:xfrm>
          <a:off x="19547840" y="1063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50" name="直線コネクタ 449">
          <a:extLst>
            <a:ext uri="{FF2B5EF4-FFF2-40B4-BE49-F238E27FC236}">
              <a16:creationId xmlns:a16="http://schemas.microsoft.com/office/drawing/2014/main" id="{AAE65FC3-391F-4DF5-9019-9589B52CCCCB}"/>
            </a:ext>
          </a:extLst>
        </xdr:cNvPr>
        <xdr:cNvCxnSpPr/>
      </xdr:nvCxnSpPr>
      <xdr:spPr>
        <a:xfrm>
          <a:off x="19443700" y="10631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51" name="【学校施設】&#10;一人当たり面積最大値テキスト">
          <a:extLst>
            <a:ext uri="{FF2B5EF4-FFF2-40B4-BE49-F238E27FC236}">
              <a16:creationId xmlns:a16="http://schemas.microsoft.com/office/drawing/2014/main" id="{31DB54BB-EF0D-42C6-B0FC-B781D1AAB7C3}"/>
            </a:ext>
          </a:extLst>
        </xdr:cNvPr>
        <xdr:cNvSpPr txBox="1"/>
      </xdr:nvSpPr>
      <xdr:spPr>
        <a:xfrm>
          <a:off x="19547840" y="902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52" name="直線コネクタ 451">
          <a:extLst>
            <a:ext uri="{FF2B5EF4-FFF2-40B4-BE49-F238E27FC236}">
              <a16:creationId xmlns:a16="http://schemas.microsoft.com/office/drawing/2014/main" id="{37B57C1B-98F4-44B3-980C-A04C899C018D}"/>
            </a:ext>
          </a:extLst>
        </xdr:cNvPr>
        <xdr:cNvCxnSpPr/>
      </xdr:nvCxnSpPr>
      <xdr:spPr>
        <a:xfrm>
          <a:off x="19443700" y="924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453" name="【学校施設】&#10;一人当たり面積平均値テキスト">
          <a:extLst>
            <a:ext uri="{FF2B5EF4-FFF2-40B4-BE49-F238E27FC236}">
              <a16:creationId xmlns:a16="http://schemas.microsoft.com/office/drawing/2014/main" id="{ABC787D5-4FC2-49E4-96C9-A19422C0EDF2}"/>
            </a:ext>
          </a:extLst>
        </xdr:cNvPr>
        <xdr:cNvSpPr txBox="1"/>
      </xdr:nvSpPr>
      <xdr:spPr>
        <a:xfrm>
          <a:off x="19547840" y="10059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54" name="フローチャート: 判断 453">
          <a:extLst>
            <a:ext uri="{FF2B5EF4-FFF2-40B4-BE49-F238E27FC236}">
              <a16:creationId xmlns:a16="http://schemas.microsoft.com/office/drawing/2014/main" id="{57DF59E5-7A53-4628-8E43-4A0C0CB2ABB8}"/>
            </a:ext>
          </a:extLst>
        </xdr:cNvPr>
        <xdr:cNvSpPr/>
      </xdr:nvSpPr>
      <xdr:spPr>
        <a:xfrm>
          <a:off x="1945894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55" name="フローチャート: 判断 454">
          <a:extLst>
            <a:ext uri="{FF2B5EF4-FFF2-40B4-BE49-F238E27FC236}">
              <a16:creationId xmlns:a16="http://schemas.microsoft.com/office/drawing/2014/main" id="{1531AC5C-D90E-4BB6-8C08-60E430F6964D}"/>
            </a:ext>
          </a:extLst>
        </xdr:cNvPr>
        <xdr:cNvSpPr/>
      </xdr:nvSpPr>
      <xdr:spPr>
        <a:xfrm>
          <a:off x="18735040" y="100598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56" name="フローチャート: 判断 455">
          <a:extLst>
            <a:ext uri="{FF2B5EF4-FFF2-40B4-BE49-F238E27FC236}">
              <a16:creationId xmlns:a16="http://schemas.microsoft.com/office/drawing/2014/main" id="{F5FCF40E-4A8B-466A-826C-283AA72F49FC}"/>
            </a:ext>
          </a:extLst>
        </xdr:cNvPr>
        <xdr:cNvSpPr/>
      </xdr:nvSpPr>
      <xdr:spPr>
        <a:xfrm>
          <a:off x="17937480" y="10037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8BDDB0C4-A8AF-4CF9-A476-DCBF0959EC8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87AB9066-349B-4A3C-B427-4207842A0F43}"/>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EB2303B0-B8DE-4457-AE46-9C8A22CB0D1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D19B191-466E-4427-ABC0-837E803FDE2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3D795EF-3123-4608-BD0D-2A091626C8F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48804</xdr:rowOff>
    </xdr:from>
    <xdr:to>
      <xdr:col>112</xdr:col>
      <xdr:colOff>38100</xdr:colOff>
      <xdr:row>59</xdr:row>
      <xdr:rowOff>150404</xdr:rowOff>
    </xdr:to>
    <xdr:sp macro="" textlink="">
      <xdr:nvSpPr>
        <xdr:cNvPr id="462" name="楕円 461">
          <a:extLst>
            <a:ext uri="{FF2B5EF4-FFF2-40B4-BE49-F238E27FC236}">
              <a16:creationId xmlns:a16="http://schemas.microsoft.com/office/drawing/2014/main" id="{8D86E0F0-EC25-406B-A6E5-4DFB53577317}"/>
            </a:ext>
          </a:extLst>
        </xdr:cNvPr>
        <xdr:cNvSpPr/>
      </xdr:nvSpPr>
      <xdr:spPr>
        <a:xfrm>
          <a:off x="18735040" y="99395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94178</xdr:rowOff>
    </xdr:from>
    <xdr:ext cx="469744" cy="259045"/>
    <xdr:sp macro="" textlink="">
      <xdr:nvSpPr>
        <xdr:cNvPr id="463" name="n_1aveValue【学校施設】&#10;一人当たり面積">
          <a:extLst>
            <a:ext uri="{FF2B5EF4-FFF2-40B4-BE49-F238E27FC236}">
              <a16:creationId xmlns:a16="http://schemas.microsoft.com/office/drawing/2014/main" id="{9A456874-96D4-4FB1-8E7B-AEAEF24DCDA8}"/>
            </a:ext>
          </a:extLst>
        </xdr:cNvPr>
        <xdr:cNvSpPr txBox="1"/>
      </xdr:nvSpPr>
      <xdr:spPr>
        <a:xfrm>
          <a:off x="18561127" y="1015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64" name="n_2aveValue【学校施設】&#10;一人当たり面積">
          <a:extLst>
            <a:ext uri="{FF2B5EF4-FFF2-40B4-BE49-F238E27FC236}">
              <a16:creationId xmlns:a16="http://schemas.microsoft.com/office/drawing/2014/main" id="{A55F764A-435C-4704-84A2-32EB1B419A4D}"/>
            </a:ext>
          </a:extLst>
        </xdr:cNvPr>
        <xdr:cNvSpPr txBox="1"/>
      </xdr:nvSpPr>
      <xdr:spPr>
        <a:xfrm>
          <a:off x="17776267" y="981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166931</xdr:rowOff>
    </xdr:from>
    <xdr:ext cx="469744" cy="259045"/>
    <xdr:sp macro="" textlink="">
      <xdr:nvSpPr>
        <xdr:cNvPr id="465" name="n_1mainValue【学校施設】&#10;一人当たり面積">
          <a:extLst>
            <a:ext uri="{FF2B5EF4-FFF2-40B4-BE49-F238E27FC236}">
              <a16:creationId xmlns:a16="http://schemas.microsoft.com/office/drawing/2014/main" id="{A411F2B0-BC04-463C-B9A4-CBB5E126BF3C}"/>
            </a:ext>
          </a:extLst>
        </xdr:cNvPr>
        <xdr:cNvSpPr txBox="1"/>
      </xdr:nvSpPr>
      <xdr:spPr>
        <a:xfrm>
          <a:off x="18561127" y="972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a:extLst>
            <a:ext uri="{FF2B5EF4-FFF2-40B4-BE49-F238E27FC236}">
              <a16:creationId xmlns:a16="http://schemas.microsoft.com/office/drawing/2014/main" id="{4F160D12-A3CF-4B6C-B0C9-1EC040AA5BF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a:extLst>
            <a:ext uri="{FF2B5EF4-FFF2-40B4-BE49-F238E27FC236}">
              <a16:creationId xmlns:a16="http://schemas.microsoft.com/office/drawing/2014/main" id="{CEC598F4-5472-4CEF-BDEB-34733B5514B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a:extLst>
            <a:ext uri="{FF2B5EF4-FFF2-40B4-BE49-F238E27FC236}">
              <a16:creationId xmlns:a16="http://schemas.microsoft.com/office/drawing/2014/main" id="{978BF595-807F-4C9E-9251-6D45307FDDD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a:extLst>
            <a:ext uri="{FF2B5EF4-FFF2-40B4-BE49-F238E27FC236}">
              <a16:creationId xmlns:a16="http://schemas.microsoft.com/office/drawing/2014/main" id="{753DD321-4D8B-484A-97E9-9299E4CBC19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a:extLst>
            <a:ext uri="{FF2B5EF4-FFF2-40B4-BE49-F238E27FC236}">
              <a16:creationId xmlns:a16="http://schemas.microsoft.com/office/drawing/2014/main" id="{7FA910D0-F0CA-4FE1-867C-2F0543D04C0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a:extLst>
            <a:ext uri="{FF2B5EF4-FFF2-40B4-BE49-F238E27FC236}">
              <a16:creationId xmlns:a16="http://schemas.microsoft.com/office/drawing/2014/main" id="{6412643A-CC1B-4518-993D-90E2CE6D2B9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a:extLst>
            <a:ext uri="{FF2B5EF4-FFF2-40B4-BE49-F238E27FC236}">
              <a16:creationId xmlns:a16="http://schemas.microsoft.com/office/drawing/2014/main" id="{90DAC1A4-07FB-4CD2-9AD1-A2F5007CCC4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a:extLst>
            <a:ext uri="{FF2B5EF4-FFF2-40B4-BE49-F238E27FC236}">
              <a16:creationId xmlns:a16="http://schemas.microsoft.com/office/drawing/2014/main" id="{424AE9A6-EFE6-4300-A1E6-168F1FAEAF0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a:extLst>
            <a:ext uri="{FF2B5EF4-FFF2-40B4-BE49-F238E27FC236}">
              <a16:creationId xmlns:a16="http://schemas.microsoft.com/office/drawing/2014/main" id="{1943DCBD-AB9B-4B9C-AE5C-391497753B25}"/>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a:extLst>
            <a:ext uri="{FF2B5EF4-FFF2-40B4-BE49-F238E27FC236}">
              <a16:creationId xmlns:a16="http://schemas.microsoft.com/office/drawing/2014/main" id="{E4BFB2E2-4DCC-4DC7-8196-2AE8ED9D9F0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6" name="テキスト ボックス 475">
          <a:extLst>
            <a:ext uri="{FF2B5EF4-FFF2-40B4-BE49-F238E27FC236}">
              <a16:creationId xmlns:a16="http://schemas.microsoft.com/office/drawing/2014/main" id="{F60D0B58-2B6A-42C1-BDE6-D380437269B4}"/>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7" name="直線コネクタ 476">
          <a:extLst>
            <a:ext uri="{FF2B5EF4-FFF2-40B4-BE49-F238E27FC236}">
              <a16:creationId xmlns:a16="http://schemas.microsoft.com/office/drawing/2014/main" id="{799059D2-D5E3-4F07-9C44-0F1312ADF146}"/>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8" name="テキスト ボックス 477">
          <a:extLst>
            <a:ext uri="{FF2B5EF4-FFF2-40B4-BE49-F238E27FC236}">
              <a16:creationId xmlns:a16="http://schemas.microsoft.com/office/drawing/2014/main" id="{BD24D70E-5A82-44AF-BFE6-F78ABDD0C623}"/>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9" name="直線コネクタ 478">
          <a:extLst>
            <a:ext uri="{FF2B5EF4-FFF2-40B4-BE49-F238E27FC236}">
              <a16:creationId xmlns:a16="http://schemas.microsoft.com/office/drawing/2014/main" id="{82E90512-DD8C-405A-97D3-11064D9D7AE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0" name="テキスト ボックス 479">
          <a:extLst>
            <a:ext uri="{FF2B5EF4-FFF2-40B4-BE49-F238E27FC236}">
              <a16:creationId xmlns:a16="http://schemas.microsoft.com/office/drawing/2014/main" id="{ADD82937-1DB4-46F4-8831-829672F632D5}"/>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1" name="直線コネクタ 480">
          <a:extLst>
            <a:ext uri="{FF2B5EF4-FFF2-40B4-BE49-F238E27FC236}">
              <a16:creationId xmlns:a16="http://schemas.microsoft.com/office/drawing/2014/main" id="{E0751A22-24AC-4C0D-B755-1727E9BE962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2" name="テキスト ボックス 481">
          <a:extLst>
            <a:ext uri="{FF2B5EF4-FFF2-40B4-BE49-F238E27FC236}">
              <a16:creationId xmlns:a16="http://schemas.microsoft.com/office/drawing/2014/main" id="{48131CBD-585D-4077-AC48-DA40131051DD}"/>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3" name="直線コネクタ 482">
          <a:extLst>
            <a:ext uri="{FF2B5EF4-FFF2-40B4-BE49-F238E27FC236}">
              <a16:creationId xmlns:a16="http://schemas.microsoft.com/office/drawing/2014/main" id="{871FB0F8-76F5-4860-A89F-697394186D62}"/>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4" name="テキスト ボックス 483">
          <a:extLst>
            <a:ext uri="{FF2B5EF4-FFF2-40B4-BE49-F238E27FC236}">
              <a16:creationId xmlns:a16="http://schemas.microsoft.com/office/drawing/2014/main" id="{731800D9-B420-468B-B7CF-4541BFB48FD1}"/>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5" name="直線コネクタ 484">
          <a:extLst>
            <a:ext uri="{FF2B5EF4-FFF2-40B4-BE49-F238E27FC236}">
              <a16:creationId xmlns:a16="http://schemas.microsoft.com/office/drawing/2014/main" id="{271FEC92-02E5-46E1-B4F8-52653486643A}"/>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6" name="テキスト ボックス 485">
          <a:extLst>
            <a:ext uri="{FF2B5EF4-FFF2-40B4-BE49-F238E27FC236}">
              <a16:creationId xmlns:a16="http://schemas.microsoft.com/office/drawing/2014/main" id="{68A45287-C904-4923-8CBF-3ADD2D253B2B}"/>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a:extLst>
            <a:ext uri="{FF2B5EF4-FFF2-40B4-BE49-F238E27FC236}">
              <a16:creationId xmlns:a16="http://schemas.microsoft.com/office/drawing/2014/main" id="{FDC71162-1451-40FA-93F8-1177987314A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a:extLst>
            <a:ext uri="{FF2B5EF4-FFF2-40B4-BE49-F238E27FC236}">
              <a16:creationId xmlns:a16="http://schemas.microsoft.com/office/drawing/2014/main" id="{4340F49C-F799-4FCD-9479-6F7B9DF5B6C1}"/>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a:extLst>
            <a:ext uri="{FF2B5EF4-FFF2-40B4-BE49-F238E27FC236}">
              <a16:creationId xmlns:a16="http://schemas.microsoft.com/office/drawing/2014/main" id="{E467B50D-97C0-41F9-8D71-60848CACE57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490" name="直線コネクタ 489">
          <a:extLst>
            <a:ext uri="{FF2B5EF4-FFF2-40B4-BE49-F238E27FC236}">
              <a16:creationId xmlns:a16="http://schemas.microsoft.com/office/drawing/2014/main" id="{6939A90E-56FE-4F5C-8D10-8F27EC7090AE}"/>
            </a:ext>
          </a:extLst>
        </xdr:cNvPr>
        <xdr:cNvCxnSpPr/>
      </xdr:nvCxnSpPr>
      <xdr:spPr>
        <a:xfrm flipV="1">
          <a:off x="14375764" y="1304163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491" name="【児童館】&#10;有形固定資産減価償却率最小値テキスト">
          <a:extLst>
            <a:ext uri="{FF2B5EF4-FFF2-40B4-BE49-F238E27FC236}">
              <a16:creationId xmlns:a16="http://schemas.microsoft.com/office/drawing/2014/main" id="{A1FD1D7C-DEFD-46F9-AE85-E02E91C89C32}"/>
            </a:ext>
          </a:extLst>
        </xdr:cNvPr>
        <xdr:cNvSpPr txBox="1"/>
      </xdr:nvSpPr>
      <xdr:spPr>
        <a:xfrm>
          <a:off x="144145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492" name="直線コネクタ 491">
          <a:extLst>
            <a:ext uri="{FF2B5EF4-FFF2-40B4-BE49-F238E27FC236}">
              <a16:creationId xmlns:a16="http://schemas.microsoft.com/office/drawing/2014/main" id="{654F0299-7CBD-48A1-82EE-E8B4F50CF159}"/>
            </a:ext>
          </a:extLst>
        </xdr:cNvPr>
        <xdr:cNvCxnSpPr/>
      </xdr:nvCxnSpPr>
      <xdr:spPr>
        <a:xfrm>
          <a:off x="14287500" y="14394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3" name="【児童館】&#10;有形固定資産減価償却率最大値テキスト">
          <a:extLst>
            <a:ext uri="{FF2B5EF4-FFF2-40B4-BE49-F238E27FC236}">
              <a16:creationId xmlns:a16="http://schemas.microsoft.com/office/drawing/2014/main" id="{A10E55AB-418C-44D4-B811-075657B846FB}"/>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4" name="直線コネクタ 493">
          <a:extLst>
            <a:ext uri="{FF2B5EF4-FFF2-40B4-BE49-F238E27FC236}">
              <a16:creationId xmlns:a16="http://schemas.microsoft.com/office/drawing/2014/main" id="{AD2A9DA1-D6D5-40CD-B09C-493F352E5497}"/>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495" name="【児童館】&#10;有形固定資産減価償却率平均値テキスト">
          <a:extLst>
            <a:ext uri="{FF2B5EF4-FFF2-40B4-BE49-F238E27FC236}">
              <a16:creationId xmlns:a16="http://schemas.microsoft.com/office/drawing/2014/main" id="{92A34862-03E0-461A-B148-E7E539152724}"/>
            </a:ext>
          </a:extLst>
        </xdr:cNvPr>
        <xdr:cNvSpPr txBox="1"/>
      </xdr:nvSpPr>
      <xdr:spPr>
        <a:xfrm>
          <a:off x="14414500" y="1398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496" name="フローチャート: 判断 495">
          <a:extLst>
            <a:ext uri="{FF2B5EF4-FFF2-40B4-BE49-F238E27FC236}">
              <a16:creationId xmlns:a16="http://schemas.microsoft.com/office/drawing/2014/main" id="{B01A2A97-E45A-46D5-927C-3D70B3614BC0}"/>
            </a:ext>
          </a:extLst>
        </xdr:cNvPr>
        <xdr:cNvSpPr/>
      </xdr:nvSpPr>
      <xdr:spPr>
        <a:xfrm>
          <a:off x="14325600" y="140100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497" name="フローチャート: 判断 496">
          <a:extLst>
            <a:ext uri="{FF2B5EF4-FFF2-40B4-BE49-F238E27FC236}">
              <a16:creationId xmlns:a16="http://schemas.microsoft.com/office/drawing/2014/main" id="{87163F1D-8824-4792-8FA2-08F45F9CA24F}"/>
            </a:ext>
          </a:extLst>
        </xdr:cNvPr>
        <xdr:cNvSpPr/>
      </xdr:nvSpPr>
      <xdr:spPr>
        <a:xfrm>
          <a:off x="1357884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498" name="フローチャート: 判断 497">
          <a:extLst>
            <a:ext uri="{FF2B5EF4-FFF2-40B4-BE49-F238E27FC236}">
              <a16:creationId xmlns:a16="http://schemas.microsoft.com/office/drawing/2014/main" id="{1E0D510B-EC0F-4A66-A689-9BFECC3A9CDA}"/>
            </a:ext>
          </a:extLst>
        </xdr:cNvPr>
        <xdr:cNvSpPr/>
      </xdr:nvSpPr>
      <xdr:spPr>
        <a:xfrm>
          <a:off x="12804140" y="1384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1ECBCB21-F109-42BB-A1E2-B6D9BC71AD1E}"/>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1997570-D6A5-415D-8C13-4195153DD00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FD1B59ED-E5C5-4DBD-8888-0C1110C3616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1C2C1EE1-9F35-4820-A042-621EEC5E99B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3EBD2BC7-1F4F-412C-95D1-98C88AF144B7}"/>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504" name="楕円 503">
          <a:extLst>
            <a:ext uri="{FF2B5EF4-FFF2-40B4-BE49-F238E27FC236}">
              <a16:creationId xmlns:a16="http://schemas.microsoft.com/office/drawing/2014/main" id="{EEE0D4E7-772E-4C77-B6C6-5A93E861C999}"/>
            </a:ext>
          </a:extLst>
        </xdr:cNvPr>
        <xdr:cNvSpPr/>
      </xdr:nvSpPr>
      <xdr:spPr>
        <a:xfrm>
          <a:off x="13578840" y="1381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118127</xdr:rowOff>
    </xdr:from>
    <xdr:ext cx="405111" cy="259045"/>
    <xdr:sp macro="" textlink="">
      <xdr:nvSpPr>
        <xdr:cNvPr id="505" name="n_1aveValue【児童館】&#10;有形固定資産減価償却率">
          <a:extLst>
            <a:ext uri="{FF2B5EF4-FFF2-40B4-BE49-F238E27FC236}">
              <a16:creationId xmlns:a16="http://schemas.microsoft.com/office/drawing/2014/main" id="{0EEEDBBA-D3AA-4F08-BE8B-0CFDE4608120}"/>
            </a:ext>
          </a:extLst>
        </xdr:cNvPr>
        <xdr:cNvSpPr txBox="1"/>
      </xdr:nvSpPr>
      <xdr:spPr>
        <a:xfrm>
          <a:off x="134372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06" name="n_2aveValue【児童館】&#10;有形固定資産減価償却率">
          <a:extLst>
            <a:ext uri="{FF2B5EF4-FFF2-40B4-BE49-F238E27FC236}">
              <a16:creationId xmlns:a16="http://schemas.microsoft.com/office/drawing/2014/main" id="{034AD8D2-A02D-48F5-A807-8E13BDF5B35E}"/>
            </a:ext>
          </a:extLst>
        </xdr:cNvPr>
        <xdr:cNvSpPr txBox="1"/>
      </xdr:nvSpPr>
      <xdr:spPr>
        <a:xfrm>
          <a:off x="12675244" y="136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15891</xdr:rowOff>
    </xdr:from>
    <xdr:ext cx="405111" cy="259045"/>
    <xdr:sp macro="" textlink="">
      <xdr:nvSpPr>
        <xdr:cNvPr id="507" name="n_1mainValue【児童館】&#10;有形固定資産減価償却率">
          <a:extLst>
            <a:ext uri="{FF2B5EF4-FFF2-40B4-BE49-F238E27FC236}">
              <a16:creationId xmlns:a16="http://schemas.microsoft.com/office/drawing/2014/main" id="{3FB82E27-8521-4165-AC5F-3B1876C59204}"/>
            </a:ext>
          </a:extLst>
        </xdr:cNvPr>
        <xdr:cNvSpPr txBox="1"/>
      </xdr:nvSpPr>
      <xdr:spPr>
        <a:xfrm>
          <a:off x="1343724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D8C10EE3-6E9F-4A2A-82A9-6BCB3CE1741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86D2B5D2-9F41-4850-B737-B9101968B90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69F7429C-CD43-47D9-A643-4179F034DE4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692D5780-2F69-49A5-AF63-949C47BEE16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DF87B750-06AD-494A-8BDA-939DB214D30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3DFADA2C-424C-4F85-9813-2C3CF12BF01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250D1BE7-FCFF-4343-9BD1-7C64820E116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9EC73B31-FABA-41B0-B1A9-F39842D50ECA}"/>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a:extLst>
            <a:ext uri="{FF2B5EF4-FFF2-40B4-BE49-F238E27FC236}">
              <a16:creationId xmlns:a16="http://schemas.microsoft.com/office/drawing/2014/main" id="{555CAF7C-1B58-44AA-8EA3-B04B357E8C5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a:extLst>
            <a:ext uri="{FF2B5EF4-FFF2-40B4-BE49-F238E27FC236}">
              <a16:creationId xmlns:a16="http://schemas.microsoft.com/office/drawing/2014/main" id="{E1B3C7D2-A064-45AA-A0F7-144D89E8613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a:extLst>
            <a:ext uri="{FF2B5EF4-FFF2-40B4-BE49-F238E27FC236}">
              <a16:creationId xmlns:a16="http://schemas.microsoft.com/office/drawing/2014/main" id="{8E90CAF7-C61A-4FF5-B71E-878A72A42C8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a:extLst>
            <a:ext uri="{FF2B5EF4-FFF2-40B4-BE49-F238E27FC236}">
              <a16:creationId xmlns:a16="http://schemas.microsoft.com/office/drawing/2014/main" id="{FAFBA57E-A70A-4C66-80C8-4B1F5F8E97D6}"/>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a:extLst>
            <a:ext uri="{FF2B5EF4-FFF2-40B4-BE49-F238E27FC236}">
              <a16:creationId xmlns:a16="http://schemas.microsoft.com/office/drawing/2014/main" id="{F11BDDFA-5F77-42C8-8E99-E9F14B034FB2}"/>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a:extLst>
            <a:ext uri="{FF2B5EF4-FFF2-40B4-BE49-F238E27FC236}">
              <a16:creationId xmlns:a16="http://schemas.microsoft.com/office/drawing/2014/main" id="{14857274-5C42-4353-8C1A-2424D05D87A5}"/>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a:extLst>
            <a:ext uri="{FF2B5EF4-FFF2-40B4-BE49-F238E27FC236}">
              <a16:creationId xmlns:a16="http://schemas.microsoft.com/office/drawing/2014/main" id="{D4B799A4-7BA4-412E-860D-361EB7847377}"/>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a:extLst>
            <a:ext uri="{FF2B5EF4-FFF2-40B4-BE49-F238E27FC236}">
              <a16:creationId xmlns:a16="http://schemas.microsoft.com/office/drawing/2014/main" id="{383854DC-EC97-4730-A6C0-0A5EEA88DFA4}"/>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a:extLst>
            <a:ext uri="{FF2B5EF4-FFF2-40B4-BE49-F238E27FC236}">
              <a16:creationId xmlns:a16="http://schemas.microsoft.com/office/drawing/2014/main" id="{9E3D0C87-3F37-479E-B6ED-F2CD8B64C4E1}"/>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a:extLst>
            <a:ext uri="{FF2B5EF4-FFF2-40B4-BE49-F238E27FC236}">
              <a16:creationId xmlns:a16="http://schemas.microsoft.com/office/drawing/2014/main" id="{567D9C9D-997D-4275-8EC5-3AFCE68241F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a:extLst>
            <a:ext uri="{FF2B5EF4-FFF2-40B4-BE49-F238E27FC236}">
              <a16:creationId xmlns:a16="http://schemas.microsoft.com/office/drawing/2014/main" id="{3DF4F1B4-3450-4C0C-86D5-E0E1BDDA84FB}"/>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a:extLst>
            <a:ext uri="{FF2B5EF4-FFF2-40B4-BE49-F238E27FC236}">
              <a16:creationId xmlns:a16="http://schemas.microsoft.com/office/drawing/2014/main" id="{3208E590-559F-4DCA-BC1B-CB65B5A0FF22}"/>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id="{7DE32AC5-C8CA-4E54-AFCA-551CC6D4F9A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id="{D54A2D8E-D84C-427C-80EB-F398635EAD9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a:extLst>
            <a:ext uri="{FF2B5EF4-FFF2-40B4-BE49-F238E27FC236}">
              <a16:creationId xmlns:a16="http://schemas.microsoft.com/office/drawing/2014/main" id="{0F0EBBA9-05B6-4E6F-B3F3-526424D40A2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31" name="直線コネクタ 530">
          <a:extLst>
            <a:ext uri="{FF2B5EF4-FFF2-40B4-BE49-F238E27FC236}">
              <a16:creationId xmlns:a16="http://schemas.microsoft.com/office/drawing/2014/main" id="{7CA9E88F-F062-422A-9540-8AF271A74508}"/>
            </a:ext>
          </a:extLst>
        </xdr:cNvPr>
        <xdr:cNvCxnSpPr/>
      </xdr:nvCxnSpPr>
      <xdr:spPr>
        <a:xfrm flipV="1">
          <a:off x="19509104" y="131521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32" name="【児童館】&#10;一人当たり面積最小値テキスト">
          <a:extLst>
            <a:ext uri="{FF2B5EF4-FFF2-40B4-BE49-F238E27FC236}">
              <a16:creationId xmlns:a16="http://schemas.microsoft.com/office/drawing/2014/main" id="{F7BE5A6F-3EC4-4DB8-9196-04F94D815EFB}"/>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33" name="直線コネクタ 532">
          <a:extLst>
            <a:ext uri="{FF2B5EF4-FFF2-40B4-BE49-F238E27FC236}">
              <a16:creationId xmlns:a16="http://schemas.microsoft.com/office/drawing/2014/main" id="{528F7CDA-FDF5-49A7-824C-7D5D13D52753}"/>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34" name="【児童館】&#10;一人当たり面積最大値テキスト">
          <a:extLst>
            <a:ext uri="{FF2B5EF4-FFF2-40B4-BE49-F238E27FC236}">
              <a16:creationId xmlns:a16="http://schemas.microsoft.com/office/drawing/2014/main" id="{DFA8D26A-ED6B-4E13-888C-40CF74E520B0}"/>
            </a:ext>
          </a:extLst>
        </xdr:cNvPr>
        <xdr:cNvSpPr txBox="1"/>
      </xdr:nvSpPr>
      <xdr:spPr>
        <a:xfrm>
          <a:off x="19547840"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35" name="直線コネクタ 534">
          <a:extLst>
            <a:ext uri="{FF2B5EF4-FFF2-40B4-BE49-F238E27FC236}">
              <a16:creationId xmlns:a16="http://schemas.microsoft.com/office/drawing/2014/main" id="{243D13CC-773D-4C8A-AFC6-2753715A6F81}"/>
            </a:ext>
          </a:extLst>
        </xdr:cNvPr>
        <xdr:cNvCxnSpPr/>
      </xdr:nvCxnSpPr>
      <xdr:spPr>
        <a:xfrm>
          <a:off x="1944370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36" name="【児童館】&#10;一人当たり面積平均値テキスト">
          <a:extLst>
            <a:ext uri="{FF2B5EF4-FFF2-40B4-BE49-F238E27FC236}">
              <a16:creationId xmlns:a16="http://schemas.microsoft.com/office/drawing/2014/main" id="{D43F9246-772B-4526-A940-F62696DA2BE7}"/>
            </a:ext>
          </a:extLst>
        </xdr:cNvPr>
        <xdr:cNvSpPr txBox="1"/>
      </xdr:nvSpPr>
      <xdr:spPr>
        <a:xfrm>
          <a:off x="19547840" y="1386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37" name="フローチャート: 判断 536">
          <a:extLst>
            <a:ext uri="{FF2B5EF4-FFF2-40B4-BE49-F238E27FC236}">
              <a16:creationId xmlns:a16="http://schemas.microsoft.com/office/drawing/2014/main" id="{04FAE54F-1FE9-45D2-9281-6F1FC1F5E697}"/>
            </a:ext>
          </a:extLst>
        </xdr:cNvPr>
        <xdr:cNvSpPr/>
      </xdr:nvSpPr>
      <xdr:spPr>
        <a:xfrm>
          <a:off x="1945894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538" name="フローチャート: 判断 537">
          <a:extLst>
            <a:ext uri="{FF2B5EF4-FFF2-40B4-BE49-F238E27FC236}">
              <a16:creationId xmlns:a16="http://schemas.microsoft.com/office/drawing/2014/main" id="{F3CC881F-4CA7-4967-B1B6-B7017FEE6EDF}"/>
            </a:ext>
          </a:extLst>
        </xdr:cNvPr>
        <xdr:cNvSpPr/>
      </xdr:nvSpPr>
      <xdr:spPr>
        <a:xfrm>
          <a:off x="1873504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39" name="フローチャート: 判断 538">
          <a:extLst>
            <a:ext uri="{FF2B5EF4-FFF2-40B4-BE49-F238E27FC236}">
              <a16:creationId xmlns:a16="http://schemas.microsoft.com/office/drawing/2014/main" id="{02B3ED60-F780-4495-B890-25E2C9557820}"/>
            </a:ext>
          </a:extLst>
        </xdr:cNvPr>
        <xdr:cNvSpPr/>
      </xdr:nvSpPr>
      <xdr:spPr>
        <a:xfrm>
          <a:off x="179374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2EB25715-3D18-4D37-9B79-4A868E1DB9F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2BA59B11-E0A1-417B-94DA-D75766B32AD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1276D6DB-914A-41D9-A9A6-8B54F9E1E2E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BF32FB17-15D3-412E-8B8E-D47129F3A413}"/>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B67F2650-2D6A-40DA-A2C0-E183750F177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545" name="楕円 544">
          <a:extLst>
            <a:ext uri="{FF2B5EF4-FFF2-40B4-BE49-F238E27FC236}">
              <a16:creationId xmlns:a16="http://schemas.microsoft.com/office/drawing/2014/main" id="{E614C5F3-948B-4B5E-919F-804E72AFEB00}"/>
            </a:ext>
          </a:extLst>
        </xdr:cNvPr>
        <xdr:cNvSpPr/>
      </xdr:nvSpPr>
      <xdr:spPr>
        <a:xfrm>
          <a:off x="18735040" y="13215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22877</xdr:rowOff>
    </xdr:from>
    <xdr:ext cx="469744" cy="259045"/>
    <xdr:sp macro="" textlink="">
      <xdr:nvSpPr>
        <xdr:cNvPr id="546" name="n_1aveValue【児童館】&#10;一人当たり面積">
          <a:extLst>
            <a:ext uri="{FF2B5EF4-FFF2-40B4-BE49-F238E27FC236}">
              <a16:creationId xmlns:a16="http://schemas.microsoft.com/office/drawing/2014/main" id="{072C6543-05CC-46DE-B792-A229E6BC7FDF}"/>
            </a:ext>
          </a:extLst>
        </xdr:cNvPr>
        <xdr:cNvSpPr txBox="1"/>
      </xdr:nvSpPr>
      <xdr:spPr>
        <a:xfrm>
          <a:off x="1856112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47" name="n_2aveValue【児童館】&#10;一人当たり面積">
          <a:extLst>
            <a:ext uri="{FF2B5EF4-FFF2-40B4-BE49-F238E27FC236}">
              <a16:creationId xmlns:a16="http://schemas.microsoft.com/office/drawing/2014/main" id="{55298A70-2216-4C97-918D-45292458CAC7}"/>
            </a:ext>
          </a:extLst>
        </xdr:cNvPr>
        <xdr:cNvSpPr txBox="1"/>
      </xdr:nvSpPr>
      <xdr:spPr>
        <a:xfrm>
          <a:off x="177762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548" name="n_1mainValue【児童館】&#10;一人当たり面積">
          <a:extLst>
            <a:ext uri="{FF2B5EF4-FFF2-40B4-BE49-F238E27FC236}">
              <a16:creationId xmlns:a16="http://schemas.microsoft.com/office/drawing/2014/main" id="{9B0A5A6A-CC58-4110-AEB0-0D1A501DC029}"/>
            </a:ext>
          </a:extLst>
        </xdr:cNvPr>
        <xdr:cNvSpPr txBox="1"/>
      </xdr:nvSpPr>
      <xdr:spPr>
        <a:xfrm>
          <a:off x="18561127"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AABD204B-B99A-412C-8F88-858594AB487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5F6AAC30-4507-4752-9CA8-F1E91596D3D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F76CCA0F-96F8-40E0-8495-509D68535FB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58E6D6B2-ADC0-4B20-80A4-80D54AD3A6C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4802C392-CFAF-46CE-8A48-AA05B682E3C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80CFEF3C-B878-49A9-A508-0506427C0E0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86713BA6-C7B2-48C8-BE4E-D2C69E9DC90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9E4D1C41-408E-41E5-AA3A-AE8FA27B29A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4DDF8410-A4F3-4F51-B74C-713AC87A6C6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9459F4DE-92FD-4D39-8DA5-F4E793D0868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9" name="テキスト ボックス 558">
          <a:extLst>
            <a:ext uri="{FF2B5EF4-FFF2-40B4-BE49-F238E27FC236}">
              <a16:creationId xmlns:a16="http://schemas.microsoft.com/office/drawing/2014/main" id="{D2DA434E-F6E3-42A4-9AF6-D15667490BAE}"/>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a:extLst>
            <a:ext uri="{FF2B5EF4-FFF2-40B4-BE49-F238E27FC236}">
              <a16:creationId xmlns:a16="http://schemas.microsoft.com/office/drawing/2014/main" id="{B279E933-C5D5-44F4-AA35-386D7E947EB8}"/>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a:extLst>
            <a:ext uri="{FF2B5EF4-FFF2-40B4-BE49-F238E27FC236}">
              <a16:creationId xmlns:a16="http://schemas.microsoft.com/office/drawing/2014/main" id="{E31C35A0-A98A-4AAB-9892-C892B9249DAB}"/>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a:extLst>
            <a:ext uri="{FF2B5EF4-FFF2-40B4-BE49-F238E27FC236}">
              <a16:creationId xmlns:a16="http://schemas.microsoft.com/office/drawing/2014/main" id="{C705C5DB-4823-45FD-824B-4034806267F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a:extLst>
            <a:ext uri="{FF2B5EF4-FFF2-40B4-BE49-F238E27FC236}">
              <a16:creationId xmlns:a16="http://schemas.microsoft.com/office/drawing/2014/main" id="{F62F0557-CCA8-4CFD-97D4-C6B1B2B8CE03}"/>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a:extLst>
            <a:ext uri="{FF2B5EF4-FFF2-40B4-BE49-F238E27FC236}">
              <a16:creationId xmlns:a16="http://schemas.microsoft.com/office/drawing/2014/main" id="{8BD4AE2A-C712-4086-A293-7AD60B27A2C4}"/>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a:extLst>
            <a:ext uri="{FF2B5EF4-FFF2-40B4-BE49-F238E27FC236}">
              <a16:creationId xmlns:a16="http://schemas.microsoft.com/office/drawing/2014/main" id="{F5DB303D-2E84-41E4-BA6E-B87A610E8259}"/>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a:extLst>
            <a:ext uri="{FF2B5EF4-FFF2-40B4-BE49-F238E27FC236}">
              <a16:creationId xmlns:a16="http://schemas.microsoft.com/office/drawing/2014/main" id="{85619A87-0D9F-4F3D-A545-6730C9639A8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a:extLst>
            <a:ext uri="{FF2B5EF4-FFF2-40B4-BE49-F238E27FC236}">
              <a16:creationId xmlns:a16="http://schemas.microsoft.com/office/drawing/2014/main" id="{736A4BC2-1C68-4CEF-B0CB-AD6DA1BE617A}"/>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a:extLst>
            <a:ext uri="{FF2B5EF4-FFF2-40B4-BE49-F238E27FC236}">
              <a16:creationId xmlns:a16="http://schemas.microsoft.com/office/drawing/2014/main" id="{3A48A93E-54B5-4F4A-BEBF-F3945D918BAD}"/>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9" name="テキスト ボックス 568">
          <a:extLst>
            <a:ext uri="{FF2B5EF4-FFF2-40B4-BE49-F238E27FC236}">
              <a16:creationId xmlns:a16="http://schemas.microsoft.com/office/drawing/2014/main" id="{3262CE1B-C08C-4F66-8857-CDF7AC107BF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C3243805-D33D-4DF3-AF4E-AED6F188005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71" name="テキスト ボックス 570">
          <a:extLst>
            <a:ext uri="{FF2B5EF4-FFF2-40B4-BE49-F238E27FC236}">
              <a16:creationId xmlns:a16="http://schemas.microsoft.com/office/drawing/2014/main" id="{95259A33-0914-4B44-B9E0-0033891F5B29}"/>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a:extLst>
            <a:ext uri="{FF2B5EF4-FFF2-40B4-BE49-F238E27FC236}">
              <a16:creationId xmlns:a16="http://schemas.microsoft.com/office/drawing/2014/main" id="{D539A94B-9C10-436C-907E-8D86357EC15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573" name="直線コネクタ 572">
          <a:extLst>
            <a:ext uri="{FF2B5EF4-FFF2-40B4-BE49-F238E27FC236}">
              <a16:creationId xmlns:a16="http://schemas.microsoft.com/office/drawing/2014/main" id="{7374D0E1-FB97-4E53-AFFD-B02375B9226B}"/>
            </a:ext>
          </a:extLst>
        </xdr:cNvPr>
        <xdr:cNvCxnSpPr/>
      </xdr:nvCxnSpPr>
      <xdr:spPr>
        <a:xfrm flipV="1">
          <a:off x="14375764" y="16767811"/>
          <a:ext cx="0" cy="1299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574" name="【公民館】&#10;有形固定資産減価償却率最小値テキスト">
          <a:extLst>
            <a:ext uri="{FF2B5EF4-FFF2-40B4-BE49-F238E27FC236}">
              <a16:creationId xmlns:a16="http://schemas.microsoft.com/office/drawing/2014/main" id="{97AB5C1F-C72F-408F-A610-B2B596919C84}"/>
            </a:ext>
          </a:extLst>
        </xdr:cNvPr>
        <xdr:cNvSpPr txBox="1"/>
      </xdr:nvSpPr>
      <xdr:spPr>
        <a:xfrm>
          <a:off x="14414500" y="1807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575" name="直線コネクタ 574">
          <a:extLst>
            <a:ext uri="{FF2B5EF4-FFF2-40B4-BE49-F238E27FC236}">
              <a16:creationId xmlns:a16="http://schemas.microsoft.com/office/drawing/2014/main" id="{9EBD7FA2-B40E-4226-B5DA-F70799E2D824}"/>
            </a:ext>
          </a:extLst>
        </xdr:cNvPr>
        <xdr:cNvCxnSpPr/>
      </xdr:nvCxnSpPr>
      <xdr:spPr>
        <a:xfrm>
          <a:off x="14287500" y="18067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576" name="【公民館】&#10;有形固定資産減価償却率最大値テキスト">
          <a:extLst>
            <a:ext uri="{FF2B5EF4-FFF2-40B4-BE49-F238E27FC236}">
              <a16:creationId xmlns:a16="http://schemas.microsoft.com/office/drawing/2014/main" id="{9B2EFEFD-B48C-429A-8AFF-C481B4CD99BA}"/>
            </a:ext>
          </a:extLst>
        </xdr:cNvPr>
        <xdr:cNvSpPr txBox="1"/>
      </xdr:nvSpPr>
      <xdr:spPr>
        <a:xfrm>
          <a:off x="14414500" y="16550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577" name="直線コネクタ 576">
          <a:extLst>
            <a:ext uri="{FF2B5EF4-FFF2-40B4-BE49-F238E27FC236}">
              <a16:creationId xmlns:a16="http://schemas.microsoft.com/office/drawing/2014/main" id="{BD20E755-A194-4BD0-B072-A59E187975BA}"/>
            </a:ext>
          </a:extLst>
        </xdr:cNvPr>
        <xdr:cNvCxnSpPr/>
      </xdr:nvCxnSpPr>
      <xdr:spPr>
        <a:xfrm>
          <a:off x="14287500" y="16767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578" name="【公民館】&#10;有形固定資産減価償却率平均値テキスト">
          <a:extLst>
            <a:ext uri="{FF2B5EF4-FFF2-40B4-BE49-F238E27FC236}">
              <a16:creationId xmlns:a16="http://schemas.microsoft.com/office/drawing/2014/main" id="{5E975177-CF99-46BE-9388-0D0EBE3449FE}"/>
            </a:ext>
          </a:extLst>
        </xdr:cNvPr>
        <xdr:cNvSpPr txBox="1"/>
      </xdr:nvSpPr>
      <xdr:spPr>
        <a:xfrm>
          <a:off x="14414500" y="17213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579" name="フローチャート: 判断 578">
          <a:extLst>
            <a:ext uri="{FF2B5EF4-FFF2-40B4-BE49-F238E27FC236}">
              <a16:creationId xmlns:a16="http://schemas.microsoft.com/office/drawing/2014/main" id="{E4D098E0-DD31-4CDA-84CB-5E2B1C186A2A}"/>
            </a:ext>
          </a:extLst>
        </xdr:cNvPr>
        <xdr:cNvSpPr/>
      </xdr:nvSpPr>
      <xdr:spPr>
        <a:xfrm>
          <a:off x="14325600" y="17235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80" name="フローチャート: 判断 579">
          <a:extLst>
            <a:ext uri="{FF2B5EF4-FFF2-40B4-BE49-F238E27FC236}">
              <a16:creationId xmlns:a16="http://schemas.microsoft.com/office/drawing/2014/main" id="{EC333CE8-65A0-4642-81F6-A8E004D18BB3}"/>
            </a:ext>
          </a:extLst>
        </xdr:cNvPr>
        <xdr:cNvSpPr/>
      </xdr:nvSpPr>
      <xdr:spPr>
        <a:xfrm>
          <a:off x="135788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81" name="フローチャート: 判断 580">
          <a:extLst>
            <a:ext uri="{FF2B5EF4-FFF2-40B4-BE49-F238E27FC236}">
              <a16:creationId xmlns:a16="http://schemas.microsoft.com/office/drawing/2014/main" id="{298E8C70-52F9-465E-BA48-59911580DF9A}"/>
            </a:ext>
          </a:extLst>
        </xdr:cNvPr>
        <xdr:cNvSpPr/>
      </xdr:nvSpPr>
      <xdr:spPr>
        <a:xfrm>
          <a:off x="12804140" y="17265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2FAE00C5-AFB0-4C39-B17D-46D3ED20FB1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24D76B53-D6B9-40DA-8B99-F4F4471CEE6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AAE59FFD-FDEC-4033-90F8-23A865A63D3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EEC68BC3-1DAD-4828-A566-5051CB5EBC7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346E4C85-3030-4C1D-A432-3B8EA3A3896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101600</xdr:rowOff>
    </xdr:from>
    <xdr:to>
      <xdr:col>81</xdr:col>
      <xdr:colOff>101600</xdr:colOff>
      <xdr:row>101</xdr:row>
      <xdr:rowOff>31750</xdr:rowOff>
    </xdr:to>
    <xdr:sp macro="" textlink="">
      <xdr:nvSpPr>
        <xdr:cNvPr id="587" name="楕円 586">
          <a:extLst>
            <a:ext uri="{FF2B5EF4-FFF2-40B4-BE49-F238E27FC236}">
              <a16:creationId xmlns:a16="http://schemas.microsoft.com/office/drawing/2014/main" id="{27FE6F40-0F41-4A25-A936-3DFD3AA7FFFA}"/>
            </a:ext>
          </a:extLst>
        </xdr:cNvPr>
        <xdr:cNvSpPr/>
      </xdr:nvSpPr>
      <xdr:spPr>
        <a:xfrm>
          <a:off x="13578840" y="16865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588" name="n_1aveValue【公民館】&#10;有形固定資産減価償却率">
          <a:extLst>
            <a:ext uri="{FF2B5EF4-FFF2-40B4-BE49-F238E27FC236}">
              <a16:creationId xmlns:a16="http://schemas.microsoft.com/office/drawing/2014/main" id="{2B577AFC-F9A2-426C-B9B6-63C3CEE462AA}"/>
            </a:ext>
          </a:extLst>
        </xdr:cNvPr>
        <xdr:cNvSpPr txBox="1"/>
      </xdr:nvSpPr>
      <xdr:spPr>
        <a:xfrm>
          <a:off x="13437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89" name="n_2aveValue【公民館】&#10;有形固定資産減価償却率">
          <a:extLst>
            <a:ext uri="{FF2B5EF4-FFF2-40B4-BE49-F238E27FC236}">
              <a16:creationId xmlns:a16="http://schemas.microsoft.com/office/drawing/2014/main" id="{D7FEABDD-3943-4FF8-A366-D26127A69174}"/>
            </a:ext>
          </a:extLst>
        </xdr:cNvPr>
        <xdr:cNvSpPr txBox="1"/>
      </xdr:nvSpPr>
      <xdr:spPr>
        <a:xfrm>
          <a:off x="1267524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48277</xdr:rowOff>
    </xdr:from>
    <xdr:ext cx="405111" cy="259045"/>
    <xdr:sp macro="" textlink="">
      <xdr:nvSpPr>
        <xdr:cNvPr id="590" name="n_1mainValue【公民館】&#10;有形固定資産減価償却率">
          <a:extLst>
            <a:ext uri="{FF2B5EF4-FFF2-40B4-BE49-F238E27FC236}">
              <a16:creationId xmlns:a16="http://schemas.microsoft.com/office/drawing/2014/main" id="{7F799633-599C-4406-8F16-1654B21EE9D8}"/>
            </a:ext>
          </a:extLst>
        </xdr:cNvPr>
        <xdr:cNvSpPr txBox="1"/>
      </xdr:nvSpPr>
      <xdr:spPr>
        <a:xfrm>
          <a:off x="13437244" y="1664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5B8FB619-2039-4586-AFED-57F220DBC45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8C2723D6-085A-4411-A6AF-F3CB0C75CD0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11035BDD-0C8E-478A-8B55-C23E5102FDB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16F9CA76-40B9-40CE-9CCE-E1220B487AD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8961FB56-0921-4EE9-9751-B83DEA45CA6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482F3230-B6DD-4A95-903C-5C6FCC22274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163006E6-95EF-46A9-882C-471B205308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1B093849-6955-4E93-92F8-CC7291F51D3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873D84A3-2B31-4730-81DF-73ED672162B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22893860-A31C-43CB-83B4-B4FA4D5A5FC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1" name="直線コネクタ 600">
          <a:extLst>
            <a:ext uri="{FF2B5EF4-FFF2-40B4-BE49-F238E27FC236}">
              <a16:creationId xmlns:a16="http://schemas.microsoft.com/office/drawing/2014/main" id="{3E9E4418-D864-4FED-8A47-6BAE7E2ACF11}"/>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2" name="テキスト ボックス 601">
          <a:extLst>
            <a:ext uri="{FF2B5EF4-FFF2-40B4-BE49-F238E27FC236}">
              <a16:creationId xmlns:a16="http://schemas.microsoft.com/office/drawing/2014/main" id="{7731B1BF-E371-416A-959A-ED4F1215C657}"/>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3" name="直線コネクタ 602">
          <a:extLst>
            <a:ext uri="{FF2B5EF4-FFF2-40B4-BE49-F238E27FC236}">
              <a16:creationId xmlns:a16="http://schemas.microsoft.com/office/drawing/2014/main" id="{33AF9ED7-30A8-40BD-98F6-68CFB7A19A4B}"/>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4" name="テキスト ボックス 603">
          <a:extLst>
            <a:ext uri="{FF2B5EF4-FFF2-40B4-BE49-F238E27FC236}">
              <a16:creationId xmlns:a16="http://schemas.microsoft.com/office/drawing/2014/main" id="{CB51D23B-F254-42E1-9997-B916BCACF169}"/>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5" name="直線コネクタ 604">
          <a:extLst>
            <a:ext uri="{FF2B5EF4-FFF2-40B4-BE49-F238E27FC236}">
              <a16:creationId xmlns:a16="http://schemas.microsoft.com/office/drawing/2014/main" id="{42680F9C-32D0-4BA5-9B90-7BF7616351A6}"/>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6" name="テキスト ボックス 605">
          <a:extLst>
            <a:ext uri="{FF2B5EF4-FFF2-40B4-BE49-F238E27FC236}">
              <a16:creationId xmlns:a16="http://schemas.microsoft.com/office/drawing/2014/main" id="{EE8EA3CD-2A69-4883-818B-114D02A85C88}"/>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7" name="直線コネクタ 606">
          <a:extLst>
            <a:ext uri="{FF2B5EF4-FFF2-40B4-BE49-F238E27FC236}">
              <a16:creationId xmlns:a16="http://schemas.microsoft.com/office/drawing/2014/main" id="{9FD2C042-B4D5-415D-8991-C5243157C08C}"/>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8" name="テキスト ボックス 607">
          <a:extLst>
            <a:ext uri="{FF2B5EF4-FFF2-40B4-BE49-F238E27FC236}">
              <a16:creationId xmlns:a16="http://schemas.microsoft.com/office/drawing/2014/main" id="{A21B5FDE-2A3C-4A89-B3C5-3549BE2F6F31}"/>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a:extLst>
            <a:ext uri="{FF2B5EF4-FFF2-40B4-BE49-F238E27FC236}">
              <a16:creationId xmlns:a16="http://schemas.microsoft.com/office/drawing/2014/main" id="{1DC9E7E7-5C20-4BD3-8B12-48C7BA009CE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BCB29E4D-97F0-48D1-9CA4-D71FF3871C1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公民館】&#10;一人当たり面積グラフ枠">
          <a:extLst>
            <a:ext uri="{FF2B5EF4-FFF2-40B4-BE49-F238E27FC236}">
              <a16:creationId xmlns:a16="http://schemas.microsoft.com/office/drawing/2014/main" id="{36B3F43E-83E1-4914-8FBD-59D97091F6F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12" name="直線コネクタ 611">
          <a:extLst>
            <a:ext uri="{FF2B5EF4-FFF2-40B4-BE49-F238E27FC236}">
              <a16:creationId xmlns:a16="http://schemas.microsoft.com/office/drawing/2014/main" id="{84D765C2-830B-4D5F-8B39-071C4D94DF45}"/>
            </a:ext>
          </a:extLst>
        </xdr:cNvPr>
        <xdr:cNvCxnSpPr/>
      </xdr:nvCxnSpPr>
      <xdr:spPr>
        <a:xfrm flipV="1">
          <a:off x="19509104" y="16904208"/>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13" name="【公民館】&#10;一人当たり面積最小値テキスト">
          <a:extLst>
            <a:ext uri="{FF2B5EF4-FFF2-40B4-BE49-F238E27FC236}">
              <a16:creationId xmlns:a16="http://schemas.microsoft.com/office/drawing/2014/main" id="{ADB5FAC3-899C-44A4-A9BA-7F696DE06656}"/>
            </a:ext>
          </a:extLst>
        </xdr:cNvPr>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14" name="直線コネクタ 613">
          <a:extLst>
            <a:ext uri="{FF2B5EF4-FFF2-40B4-BE49-F238E27FC236}">
              <a16:creationId xmlns:a16="http://schemas.microsoft.com/office/drawing/2014/main" id="{D519E7A0-DEEA-4AD4-82E3-990F3FB1125E}"/>
            </a:ext>
          </a:extLst>
        </xdr:cNvPr>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15" name="【公民館】&#10;一人当たり面積最大値テキスト">
          <a:extLst>
            <a:ext uri="{FF2B5EF4-FFF2-40B4-BE49-F238E27FC236}">
              <a16:creationId xmlns:a16="http://schemas.microsoft.com/office/drawing/2014/main" id="{6EBA99AE-4447-42F7-99BC-54619463D2CF}"/>
            </a:ext>
          </a:extLst>
        </xdr:cNvPr>
        <xdr:cNvSpPr txBox="1"/>
      </xdr:nvSpPr>
      <xdr:spPr>
        <a:xfrm>
          <a:off x="19547840" y="166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16" name="直線コネクタ 615">
          <a:extLst>
            <a:ext uri="{FF2B5EF4-FFF2-40B4-BE49-F238E27FC236}">
              <a16:creationId xmlns:a16="http://schemas.microsoft.com/office/drawing/2014/main" id="{2A922139-767E-42B0-9DE9-A38BD0431765}"/>
            </a:ext>
          </a:extLst>
        </xdr:cNvPr>
        <xdr:cNvCxnSpPr/>
      </xdr:nvCxnSpPr>
      <xdr:spPr>
        <a:xfrm>
          <a:off x="19443700" y="16904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17" name="【公民館】&#10;一人当たり面積平均値テキスト">
          <a:extLst>
            <a:ext uri="{FF2B5EF4-FFF2-40B4-BE49-F238E27FC236}">
              <a16:creationId xmlns:a16="http://schemas.microsoft.com/office/drawing/2014/main" id="{9B9C7EA3-D79E-49F4-9202-E869E5CD3416}"/>
            </a:ext>
          </a:extLst>
        </xdr:cNvPr>
        <xdr:cNvSpPr txBox="1"/>
      </xdr:nvSpPr>
      <xdr:spPr>
        <a:xfrm>
          <a:off x="19547840" y="17763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18" name="フローチャート: 判断 617">
          <a:extLst>
            <a:ext uri="{FF2B5EF4-FFF2-40B4-BE49-F238E27FC236}">
              <a16:creationId xmlns:a16="http://schemas.microsoft.com/office/drawing/2014/main" id="{EBE4826C-32D5-43C5-BB17-B832170D4212}"/>
            </a:ext>
          </a:extLst>
        </xdr:cNvPr>
        <xdr:cNvSpPr/>
      </xdr:nvSpPr>
      <xdr:spPr>
        <a:xfrm>
          <a:off x="19458940" y="1778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19" name="フローチャート: 判断 618">
          <a:extLst>
            <a:ext uri="{FF2B5EF4-FFF2-40B4-BE49-F238E27FC236}">
              <a16:creationId xmlns:a16="http://schemas.microsoft.com/office/drawing/2014/main" id="{C1659ABB-8EA5-497C-A7EC-55F0004DF8D6}"/>
            </a:ext>
          </a:extLst>
        </xdr:cNvPr>
        <xdr:cNvSpPr/>
      </xdr:nvSpPr>
      <xdr:spPr>
        <a:xfrm>
          <a:off x="1873504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20" name="フローチャート: 判断 619">
          <a:extLst>
            <a:ext uri="{FF2B5EF4-FFF2-40B4-BE49-F238E27FC236}">
              <a16:creationId xmlns:a16="http://schemas.microsoft.com/office/drawing/2014/main" id="{BDD691B8-8DFE-47B3-A75C-9AF3B3291B31}"/>
            </a:ext>
          </a:extLst>
        </xdr:cNvPr>
        <xdr:cNvSpPr/>
      </xdr:nvSpPr>
      <xdr:spPr>
        <a:xfrm>
          <a:off x="17937480" y="17689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AB59E061-B4F1-4B1D-A22A-A58798A56F4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4893C0E5-35C7-48D7-806E-2B22E07F102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871E6686-1F78-4DF5-92C7-08FEFF0B8CC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E0C87267-DA4C-4046-BE05-E0A9DCBBC0E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458DCE49-AE72-4CDA-ABA5-82B99FFC417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112268</xdr:rowOff>
    </xdr:from>
    <xdr:to>
      <xdr:col>112</xdr:col>
      <xdr:colOff>38100</xdr:colOff>
      <xdr:row>105</xdr:row>
      <xdr:rowOff>42418</xdr:rowOff>
    </xdr:to>
    <xdr:sp macro="" textlink="">
      <xdr:nvSpPr>
        <xdr:cNvPr id="626" name="楕円 625">
          <a:extLst>
            <a:ext uri="{FF2B5EF4-FFF2-40B4-BE49-F238E27FC236}">
              <a16:creationId xmlns:a16="http://schemas.microsoft.com/office/drawing/2014/main" id="{EF02E087-F2CA-4232-BBE1-BA95FB496188}"/>
            </a:ext>
          </a:extLst>
        </xdr:cNvPr>
        <xdr:cNvSpPr/>
      </xdr:nvSpPr>
      <xdr:spPr>
        <a:xfrm>
          <a:off x="18735040" y="17546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49547</xdr:rowOff>
    </xdr:from>
    <xdr:ext cx="469744" cy="259045"/>
    <xdr:sp macro="" textlink="">
      <xdr:nvSpPr>
        <xdr:cNvPr id="627" name="n_1aveValue【公民館】&#10;一人当たり面積">
          <a:extLst>
            <a:ext uri="{FF2B5EF4-FFF2-40B4-BE49-F238E27FC236}">
              <a16:creationId xmlns:a16="http://schemas.microsoft.com/office/drawing/2014/main" id="{65488DE8-129E-4E0A-BF19-940C092A3014}"/>
            </a:ext>
          </a:extLst>
        </xdr:cNvPr>
        <xdr:cNvSpPr txBox="1"/>
      </xdr:nvSpPr>
      <xdr:spPr>
        <a:xfrm>
          <a:off x="1856112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28" name="n_2aveValue【公民館】&#10;一人当たり面積">
          <a:extLst>
            <a:ext uri="{FF2B5EF4-FFF2-40B4-BE49-F238E27FC236}">
              <a16:creationId xmlns:a16="http://schemas.microsoft.com/office/drawing/2014/main" id="{5C462F7E-DE01-46B3-BA9D-3F0986232E0E}"/>
            </a:ext>
          </a:extLst>
        </xdr:cNvPr>
        <xdr:cNvSpPr txBox="1"/>
      </xdr:nvSpPr>
      <xdr:spPr>
        <a:xfrm>
          <a:off x="17776267" y="1746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58945</xdr:rowOff>
    </xdr:from>
    <xdr:ext cx="469744" cy="259045"/>
    <xdr:sp macro="" textlink="">
      <xdr:nvSpPr>
        <xdr:cNvPr id="629" name="n_1mainValue【公民館】&#10;一人当たり面積">
          <a:extLst>
            <a:ext uri="{FF2B5EF4-FFF2-40B4-BE49-F238E27FC236}">
              <a16:creationId xmlns:a16="http://schemas.microsoft.com/office/drawing/2014/main" id="{141EF906-C14A-4690-84F4-033D82812360}"/>
            </a:ext>
          </a:extLst>
        </xdr:cNvPr>
        <xdr:cNvSpPr txBox="1"/>
      </xdr:nvSpPr>
      <xdr:spPr>
        <a:xfrm>
          <a:off x="18561127" y="173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a:extLst>
            <a:ext uri="{FF2B5EF4-FFF2-40B4-BE49-F238E27FC236}">
              <a16:creationId xmlns:a16="http://schemas.microsoft.com/office/drawing/2014/main" id="{6C949EA4-27A4-4ABC-A46F-D0396E09BE3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a:extLst>
            <a:ext uri="{FF2B5EF4-FFF2-40B4-BE49-F238E27FC236}">
              <a16:creationId xmlns:a16="http://schemas.microsoft.com/office/drawing/2014/main" id="{DA11A2A2-9766-46CC-9E16-A5195983472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a:extLst>
            <a:ext uri="{FF2B5EF4-FFF2-40B4-BE49-F238E27FC236}">
              <a16:creationId xmlns:a16="http://schemas.microsoft.com/office/drawing/2014/main" id="{036354D8-1276-4896-A430-132D883079F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道路及び橋りょう・トンネルの有形固定資産減価償却率が類似団体より低いのは、平成初期に整備された施設が多いためである。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学校施設及び公民館の有形固定資産減価償却率が類似団体より高いのは、１９７０年～１９８０年代に整備され、老朽化の進んだ施設が全体の多くを占めるためである。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なお、本市では「佐野市市有施設適正配置計画」に基づき、市有施設の統廃合や複合化を進め、資産保有量の縮減、長寿命化に取り組んでいく。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9A0175-518A-4057-90C2-A683AECF6A7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8E6EED-FB34-4F60-903A-8590DF37B5A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F9301A-F042-4418-AF4D-3A424EEEF68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5A1306-FFE7-41F1-A03C-C4D5FF4D1F5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A70CBB-1DAF-459D-B488-ABC7AF765D8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6CCE90-AD56-4C87-BB7B-EDDFF73E7EE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A7F80CE-3D73-4C06-BFA4-13D79E1848D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52C8B3-DB6B-4C65-968C-D68076F3E01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4BEA21-1D76-40A8-B079-71A4B9CFDD2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702812-D4A0-4A24-B561-A60BC3BC76E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119,795
117,224
356.04
48,175,459
45,320,440
2,754,082
26,978,095
38,299,686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9E1BB9-0038-4428-9730-DA63B0F3AA6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F352B52-D741-4E7F-BE02-23976B72B01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BC233FE-1689-4EED-BDF3-3AF8616F3D0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DB6F56-8E13-462B-92E7-000E01C789A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BB398C-316B-44E4-BCB0-8994B53A37B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0E5A75-FD99-47AC-B679-DFEB8B9ED2C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0D73EB-399E-44BF-91C7-F4CD0242D56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D3EA72-9314-4CA4-8F84-25432574740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6D0CC0-566C-44E1-BF73-983FB5D9852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0A1E3C-0D00-4DAF-91C8-9B4AFB548B5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1BADFD-088D-4E7F-93E4-ECC10221836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B6A0DE-6230-49C8-90CC-04C4E832DE6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FF8D10-5703-4913-9142-CEBCF155034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9CF56E-42F6-4DA7-9DAC-694A3D56257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18F991-2C09-4E4C-9A1F-1AB99B78E89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A5D6EE-2494-4EAD-9604-9C68F91900B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56B793-454F-4CDF-A4A8-068E33A530A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916724-18E8-406C-BD97-64911B686AA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DFB64F8-F392-4A90-95C5-05684E3E57CD}"/>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9F65B29-12CA-40AC-8034-0B4E7DE1C7B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954F610-0CDC-479C-ABBA-A0CF75D83FA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ABDFABC-D182-48F1-8AAC-C2AA197914EA}"/>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BE6B6AB-F427-46A0-A113-01C598050BE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FBD2E27-AED5-4E1F-9829-DDD946DA8E9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8713048-0928-4864-9856-73D33C7BADA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CA83919-7BBF-40E3-8A13-E59D6F1CF62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AE0CAEC-D39A-4E78-8959-5461F0B9AAF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C8BF6BE-4565-4B96-A799-84C3B44382D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1597F1A-CF8C-4946-91EF-4657C8F92D3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6D477AD-09BD-4D02-86D8-4C78C39BB34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58E441BD-4DDB-40C8-A289-D436100922DA}"/>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1080E21A-2F89-4D1A-8095-6B30ABDADE00}"/>
            </a:ext>
          </a:extLst>
        </xdr:cNvPr>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39B167CC-404B-4A95-A464-1E5C1B9CB5F6}"/>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9C1059A6-D855-406C-8BBC-E2192652502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5C5706D3-EF0A-451B-B61C-3A0F67C1ECF5}"/>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E1A28F15-5551-4C49-9809-5070CBF2A6B4}"/>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250D8929-84A4-42A4-868D-2B525BF617C8}"/>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822D8A10-FAC7-4673-BD65-824E1B328AFE}"/>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2581FC27-829C-4C59-A8E3-09B23D27EDF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C4F25231-8BB0-4F8E-A86B-3F1123773EE1}"/>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1EC9E76-5DE9-4F6E-9999-CE7E287A52F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F11F7E05-44E0-4B74-B9BA-1AD252FA3A0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E8BD997-5C79-4993-9975-DC4AD8EB6EF8}"/>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a:extLst>
            <a:ext uri="{FF2B5EF4-FFF2-40B4-BE49-F238E27FC236}">
              <a16:creationId xmlns:a16="http://schemas.microsoft.com/office/drawing/2014/main" id="{D3653C98-E2FB-4728-A955-C557AD9F712C}"/>
            </a:ext>
          </a:extLst>
        </xdr:cNvPr>
        <xdr:cNvCxnSpPr/>
      </xdr:nvCxnSpPr>
      <xdr:spPr>
        <a:xfrm flipV="1">
          <a:off x="4086225" y="550164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a:extLst>
            <a:ext uri="{FF2B5EF4-FFF2-40B4-BE49-F238E27FC236}">
              <a16:creationId xmlns:a16="http://schemas.microsoft.com/office/drawing/2014/main" id="{A583B67E-9963-4E96-896C-82510E43398F}"/>
            </a:ext>
          </a:extLst>
        </xdr:cNvPr>
        <xdr:cNvSpPr txBox="1"/>
      </xdr:nvSpPr>
      <xdr:spPr>
        <a:xfrm>
          <a:off x="4124960" y="70047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a:extLst>
            <a:ext uri="{FF2B5EF4-FFF2-40B4-BE49-F238E27FC236}">
              <a16:creationId xmlns:a16="http://schemas.microsoft.com/office/drawing/2014/main" id="{42B3EAEC-2FBD-4BD0-8A42-6AFE7767FF95}"/>
            </a:ext>
          </a:extLst>
        </xdr:cNvPr>
        <xdr:cNvCxnSpPr/>
      </xdr:nvCxnSpPr>
      <xdr:spPr>
        <a:xfrm>
          <a:off x="4020820" y="7000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a:extLst>
            <a:ext uri="{FF2B5EF4-FFF2-40B4-BE49-F238E27FC236}">
              <a16:creationId xmlns:a16="http://schemas.microsoft.com/office/drawing/2014/main" id="{843ECD14-1BFF-4A53-B58A-88A8CC5FFA66}"/>
            </a:ext>
          </a:extLst>
        </xdr:cNvPr>
        <xdr:cNvSpPr txBox="1"/>
      </xdr:nvSpPr>
      <xdr:spPr>
        <a:xfrm>
          <a:off x="4124960" y="52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a:extLst>
            <a:ext uri="{FF2B5EF4-FFF2-40B4-BE49-F238E27FC236}">
              <a16:creationId xmlns:a16="http://schemas.microsoft.com/office/drawing/2014/main" id="{715A7EC8-6C8E-431B-BC72-ECD5A88D7A7B}"/>
            </a:ext>
          </a:extLst>
        </xdr:cNvPr>
        <xdr:cNvCxnSpPr/>
      </xdr:nvCxnSpPr>
      <xdr:spPr>
        <a:xfrm>
          <a:off x="4020820" y="550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a:extLst>
            <a:ext uri="{FF2B5EF4-FFF2-40B4-BE49-F238E27FC236}">
              <a16:creationId xmlns:a16="http://schemas.microsoft.com/office/drawing/2014/main" id="{249D821E-364B-4E41-BABC-51E56B5A52B6}"/>
            </a:ext>
          </a:extLst>
        </xdr:cNvPr>
        <xdr:cNvSpPr txBox="1"/>
      </xdr:nvSpPr>
      <xdr:spPr>
        <a:xfrm>
          <a:off x="4124960" y="6097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a:extLst>
            <a:ext uri="{FF2B5EF4-FFF2-40B4-BE49-F238E27FC236}">
              <a16:creationId xmlns:a16="http://schemas.microsoft.com/office/drawing/2014/main" id="{0F01960A-326E-4612-AC8A-ADE56F30F29E}"/>
            </a:ext>
          </a:extLst>
        </xdr:cNvPr>
        <xdr:cNvSpPr/>
      </xdr:nvSpPr>
      <xdr:spPr>
        <a:xfrm>
          <a:off x="4036060" y="611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a:extLst>
            <a:ext uri="{FF2B5EF4-FFF2-40B4-BE49-F238E27FC236}">
              <a16:creationId xmlns:a16="http://schemas.microsoft.com/office/drawing/2014/main" id="{723B874C-A506-4BB8-91B0-B65D770C6F01}"/>
            </a:ext>
          </a:extLst>
        </xdr:cNvPr>
        <xdr:cNvSpPr/>
      </xdr:nvSpPr>
      <xdr:spPr>
        <a:xfrm>
          <a:off x="3312160" y="60947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a:extLst>
            <a:ext uri="{FF2B5EF4-FFF2-40B4-BE49-F238E27FC236}">
              <a16:creationId xmlns:a16="http://schemas.microsoft.com/office/drawing/2014/main" id="{7D072946-7824-4281-BC2D-4B12EEF2D6A0}"/>
            </a:ext>
          </a:extLst>
        </xdr:cNvPr>
        <xdr:cNvSpPr txBox="1"/>
      </xdr:nvSpPr>
      <xdr:spPr>
        <a:xfrm>
          <a:off x="317056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id="{DF00138A-8819-4D24-A386-38A3DDEAB842}"/>
            </a:ext>
          </a:extLst>
        </xdr:cNvPr>
        <xdr:cNvSpPr/>
      </xdr:nvSpPr>
      <xdr:spPr>
        <a:xfrm>
          <a:off x="251460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a:extLst>
            <a:ext uri="{FF2B5EF4-FFF2-40B4-BE49-F238E27FC236}">
              <a16:creationId xmlns:a16="http://schemas.microsoft.com/office/drawing/2014/main" id="{E6A6A3E3-077B-4134-9D26-FF87A95609F9}"/>
            </a:ext>
          </a:extLst>
        </xdr:cNvPr>
        <xdr:cNvSpPr txBox="1"/>
      </xdr:nvSpPr>
      <xdr:spPr>
        <a:xfrm>
          <a:off x="238570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CDB750E-09CA-4623-A735-A62D0CC7B69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2BED9ED-E699-4FF6-B829-14280FFBBA9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7F76C77-EE68-4E68-A77C-55C843B129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5949B6-F0C8-4640-A193-DD618F37232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C6DFF6-8C10-4D83-8963-84D1BD8F7B1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74930</xdr:rowOff>
    </xdr:from>
    <xdr:to>
      <xdr:col>20</xdr:col>
      <xdr:colOff>38100</xdr:colOff>
      <xdr:row>34</xdr:row>
      <xdr:rowOff>5080</xdr:rowOff>
    </xdr:to>
    <xdr:sp macro="" textlink="">
      <xdr:nvSpPr>
        <xdr:cNvPr id="71" name="楕円 70">
          <a:extLst>
            <a:ext uri="{FF2B5EF4-FFF2-40B4-BE49-F238E27FC236}">
              <a16:creationId xmlns:a16="http://schemas.microsoft.com/office/drawing/2014/main" id="{E50C9D22-D68C-4F05-B333-F87BA5C582B5}"/>
            </a:ext>
          </a:extLst>
        </xdr:cNvPr>
        <xdr:cNvSpPr/>
      </xdr:nvSpPr>
      <xdr:spPr>
        <a:xfrm>
          <a:off x="3312160" y="5607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32</xdr:row>
      <xdr:rowOff>21607</xdr:rowOff>
    </xdr:from>
    <xdr:ext cx="405111" cy="259045"/>
    <xdr:sp macro="" textlink="">
      <xdr:nvSpPr>
        <xdr:cNvPr id="72" name="n_1mainValue【図書館】&#10;有形固定資産減価償却率">
          <a:extLst>
            <a:ext uri="{FF2B5EF4-FFF2-40B4-BE49-F238E27FC236}">
              <a16:creationId xmlns:a16="http://schemas.microsoft.com/office/drawing/2014/main" id="{F0DEE5E1-0D84-4E99-989B-DC4146BC8D44}"/>
            </a:ext>
          </a:extLst>
        </xdr:cNvPr>
        <xdr:cNvSpPr txBox="1"/>
      </xdr:nvSpPr>
      <xdr:spPr>
        <a:xfrm>
          <a:off x="3170564"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a:extLst>
            <a:ext uri="{FF2B5EF4-FFF2-40B4-BE49-F238E27FC236}">
              <a16:creationId xmlns:a16="http://schemas.microsoft.com/office/drawing/2014/main" id="{5188D88F-6ADD-4304-A3E2-8C45E4CE7DE8}"/>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a:extLst>
            <a:ext uri="{FF2B5EF4-FFF2-40B4-BE49-F238E27FC236}">
              <a16:creationId xmlns:a16="http://schemas.microsoft.com/office/drawing/2014/main" id="{7CB5F26B-D3C3-4FF7-9E35-FE259A26CF72}"/>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a:extLst>
            <a:ext uri="{FF2B5EF4-FFF2-40B4-BE49-F238E27FC236}">
              <a16:creationId xmlns:a16="http://schemas.microsoft.com/office/drawing/2014/main" id="{142468A6-4F40-4334-91BF-AE1E58D6720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a:extLst>
            <a:ext uri="{FF2B5EF4-FFF2-40B4-BE49-F238E27FC236}">
              <a16:creationId xmlns:a16="http://schemas.microsoft.com/office/drawing/2014/main" id="{7C86EB28-95CB-4EB6-AD59-022622A7A7A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a:extLst>
            <a:ext uri="{FF2B5EF4-FFF2-40B4-BE49-F238E27FC236}">
              <a16:creationId xmlns:a16="http://schemas.microsoft.com/office/drawing/2014/main" id="{EF95C4D2-5FBC-4321-802B-58A0C7E02BE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a:extLst>
            <a:ext uri="{FF2B5EF4-FFF2-40B4-BE49-F238E27FC236}">
              <a16:creationId xmlns:a16="http://schemas.microsoft.com/office/drawing/2014/main" id="{20CE42C9-2AEE-45B6-BE15-24B17855580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a:extLst>
            <a:ext uri="{FF2B5EF4-FFF2-40B4-BE49-F238E27FC236}">
              <a16:creationId xmlns:a16="http://schemas.microsoft.com/office/drawing/2014/main" id="{D6505C03-4EFC-4871-A6A5-5FF28DE1886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a:extLst>
            <a:ext uri="{FF2B5EF4-FFF2-40B4-BE49-F238E27FC236}">
              <a16:creationId xmlns:a16="http://schemas.microsoft.com/office/drawing/2014/main" id="{D8C6DE5C-6ACC-4938-B092-2CAEE0F1B61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a:extLst>
            <a:ext uri="{FF2B5EF4-FFF2-40B4-BE49-F238E27FC236}">
              <a16:creationId xmlns:a16="http://schemas.microsoft.com/office/drawing/2014/main" id="{182FD3C6-59BB-456B-A416-A9BF12CC4544}"/>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a:extLst>
            <a:ext uri="{FF2B5EF4-FFF2-40B4-BE49-F238E27FC236}">
              <a16:creationId xmlns:a16="http://schemas.microsoft.com/office/drawing/2014/main" id="{22116FE0-99B4-49DB-A306-6612AA9A63B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a:extLst>
            <a:ext uri="{FF2B5EF4-FFF2-40B4-BE49-F238E27FC236}">
              <a16:creationId xmlns:a16="http://schemas.microsoft.com/office/drawing/2014/main" id="{34F6F374-7745-4F8A-8E1E-E6F696613992}"/>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a:extLst>
            <a:ext uri="{FF2B5EF4-FFF2-40B4-BE49-F238E27FC236}">
              <a16:creationId xmlns:a16="http://schemas.microsoft.com/office/drawing/2014/main" id="{624A6132-395D-4B8F-BCEC-83228438F96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a:extLst>
            <a:ext uri="{FF2B5EF4-FFF2-40B4-BE49-F238E27FC236}">
              <a16:creationId xmlns:a16="http://schemas.microsoft.com/office/drawing/2014/main" id="{C14C1574-FDF2-498C-89C5-AB84F62AABB8}"/>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a:extLst>
            <a:ext uri="{FF2B5EF4-FFF2-40B4-BE49-F238E27FC236}">
              <a16:creationId xmlns:a16="http://schemas.microsoft.com/office/drawing/2014/main" id="{2D854692-DDA3-480A-B612-4F5EDB1C4004}"/>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a:extLst>
            <a:ext uri="{FF2B5EF4-FFF2-40B4-BE49-F238E27FC236}">
              <a16:creationId xmlns:a16="http://schemas.microsoft.com/office/drawing/2014/main" id="{223F82A5-0A07-4C35-ABA3-266BDFC907A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a:extLst>
            <a:ext uri="{FF2B5EF4-FFF2-40B4-BE49-F238E27FC236}">
              <a16:creationId xmlns:a16="http://schemas.microsoft.com/office/drawing/2014/main" id="{CDD9DAD4-71DB-464C-BDEB-D05C8547A074}"/>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a:extLst>
            <a:ext uri="{FF2B5EF4-FFF2-40B4-BE49-F238E27FC236}">
              <a16:creationId xmlns:a16="http://schemas.microsoft.com/office/drawing/2014/main" id="{EB8A8037-ABF8-4D0E-8277-3807AD8F274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a:extLst>
            <a:ext uri="{FF2B5EF4-FFF2-40B4-BE49-F238E27FC236}">
              <a16:creationId xmlns:a16="http://schemas.microsoft.com/office/drawing/2014/main" id="{1FCED7F3-1863-4096-8CD5-A8D94DD9A37C}"/>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a:extLst>
            <a:ext uri="{FF2B5EF4-FFF2-40B4-BE49-F238E27FC236}">
              <a16:creationId xmlns:a16="http://schemas.microsoft.com/office/drawing/2014/main" id="{00872C4F-3A3C-4884-8484-3197C7AD6D3B}"/>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a:extLst>
            <a:ext uri="{FF2B5EF4-FFF2-40B4-BE49-F238E27FC236}">
              <a16:creationId xmlns:a16="http://schemas.microsoft.com/office/drawing/2014/main" id="{5204C7AE-7D5C-46F7-B1F4-D07D80BD4D2C}"/>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E29B7257-9917-4672-ACF4-5D2D46B1586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A4B47F48-7418-46A0-A78D-6565F120416B}"/>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BC4052EB-57D0-4C15-80F4-2F22D502884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6" name="直線コネクタ 95">
          <a:extLst>
            <a:ext uri="{FF2B5EF4-FFF2-40B4-BE49-F238E27FC236}">
              <a16:creationId xmlns:a16="http://schemas.microsoft.com/office/drawing/2014/main" id="{E4040F8A-EF52-4734-82CC-15CA598B546A}"/>
            </a:ext>
          </a:extLst>
        </xdr:cNvPr>
        <xdr:cNvCxnSpPr/>
      </xdr:nvCxnSpPr>
      <xdr:spPr>
        <a:xfrm flipV="1">
          <a:off x="9219565" y="56464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97" name="【図書館】&#10;一人当たり面積最小値テキスト">
          <a:extLst>
            <a:ext uri="{FF2B5EF4-FFF2-40B4-BE49-F238E27FC236}">
              <a16:creationId xmlns:a16="http://schemas.microsoft.com/office/drawing/2014/main" id="{CFE4C21A-4999-4150-B89A-338A51FB518B}"/>
            </a:ext>
          </a:extLst>
        </xdr:cNvPr>
        <xdr:cNvSpPr txBox="1"/>
      </xdr:nvSpPr>
      <xdr:spPr>
        <a:xfrm>
          <a:off x="92583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98" name="直線コネクタ 97">
          <a:extLst>
            <a:ext uri="{FF2B5EF4-FFF2-40B4-BE49-F238E27FC236}">
              <a16:creationId xmlns:a16="http://schemas.microsoft.com/office/drawing/2014/main" id="{4905C241-1EBE-46A8-A50D-2DD7D24DA32A}"/>
            </a:ext>
          </a:extLst>
        </xdr:cNvPr>
        <xdr:cNvCxnSpPr/>
      </xdr:nvCxnSpPr>
      <xdr:spPr>
        <a:xfrm>
          <a:off x="9154160" y="6858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99" name="【図書館】&#10;一人当たり面積最大値テキスト">
          <a:extLst>
            <a:ext uri="{FF2B5EF4-FFF2-40B4-BE49-F238E27FC236}">
              <a16:creationId xmlns:a16="http://schemas.microsoft.com/office/drawing/2014/main" id="{939DE544-0A91-437F-AB63-DBA2CA703A92}"/>
            </a:ext>
          </a:extLst>
        </xdr:cNvPr>
        <xdr:cNvSpPr txBox="1"/>
      </xdr:nvSpPr>
      <xdr:spPr>
        <a:xfrm>
          <a:off x="9258300"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0" name="直線コネクタ 99">
          <a:extLst>
            <a:ext uri="{FF2B5EF4-FFF2-40B4-BE49-F238E27FC236}">
              <a16:creationId xmlns:a16="http://schemas.microsoft.com/office/drawing/2014/main" id="{BB91664F-4DFD-4673-8850-85C4CF6B46D4}"/>
            </a:ext>
          </a:extLst>
        </xdr:cNvPr>
        <xdr:cNvCxnSpPr/>
      </xdr:nvCxnSpPr>
      <xdr:spPr>
        <a:xfrm>
          <a:off x="915416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1" name="【図書館】&#10;一人当たり面積平均値テキスト">
          <a:extLst>
            <a:ext uri="{FF2B5EF4-FFF2-40B4-BE49-F238E27FC236}">
              <a16:creationId xmlns:a16="http://schemas.microsoft.com/office/drawing/2014/main" id="{252400C3-FE84-49C1-8757-1D09C9539BDA}"/>
            </a:ext>
          </a:extLst>
        </xdr:cNvPr>
        <xdr:cNvSpPr txBox="1"/>
      </xdr:nvSpPr>
      <xdr:spPr>
        <a:xfrm>
          <a:off x="9258300" y="630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2" name="フローチャート: 判断 101">
          <a:extLst>
            <a:ext uri="{FF2B5EF4-FFF2-40B4-BE49-F238E27FC236}">
              <a16:creationId xmlns:a16="http://schemas.microsoft.com/office/drawing/2014/main" id="{A20DEC77-899E-432F-B9B4-6EBFEA2A3029}"/>
            </a:ext>
          </a:extLst>
        </xdr:cNvPr>
        <xdr:cNvSpPr/>
      </xdr:nvSpPr>
      <xdr:spPr>
        <a:xfrm>
          <a:off x="91922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3" name="フローチャート: 判断 102">
          <a:extLst>
            <a:ext uri="{FF2B5EF4-FFF2-40B4-BE49-F238E27FC236}">
              <a16:creationId xmlns:a16="http://schemas.microsoft.com/office/drawing/2014/main" id="{06791793-EC2F-45B5-8655-B4E5ABD0FA80}"/>
            </a:ext>
          </a:extLst>
        </xdr:cNvPr>
        <xdr:cNvSpPr/>
      </xdr:nvSpPr>
      <xdr:spPr>
        <a:xfrm>
          <a:off x="844550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41927</xdr:rowOff>
    </xdr:from>
    <xdr:ext cx="469744" cy="259045"/>
    <xdr:sp macro="" textlink="">
      <xdr:nvSpPr>
        <xdr:cNvPr id="104" name="n_1aveValue【図書館】&#10;一人当たり面積">
          <a:extLst>
            <a:ext uri="{FF2B5EF4-FFF2-40B4-BE49-F238E27FC236}">
              <a16:creationId xmlns:a16="http://schemas.microsoft.com/office/drawing/2014/main" id="{BFEE4ED8-6667-4361-838B-01B5A69C19F5}"/>
            </a:ext>
          </a:extLst>
        </xdr:cNvPr>
        <xdr:cNvSpPr txBox="1"/>
      </xdr:nvSpPr>
      <xdr:spPr>
        <a:xfrm>
          <a:off x="827158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5" name="フローチャート: 判断 104">
          <a:extLst>
            <a:ext uri="{FF2B5EF4-FFF2-40B4-BE49-F238E27FC236}">
              <a16:creationId xmlns:a16="http://schemas.microsoft.com/office/drawing/2014/main" id="{B32551FB-BD7C-4F2F-A61D-76C890B47342}"/>
            </a:ext>
          </a:extLst>
        </xdr:cNvPr>
        <xdr:cNvSpPr/>
      </xdr:nvSpPr>
      <xdr:spPr>
        <a:xfrm>
          <a:off x="7670800" y="6342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6" name="n_2aveValue【図書館】&#10;一人当たり面積">
          <a:extLst>
            <a:ext uri="{FF2B5EF4-FFF2-40B4-BE49-F238E27FC236}">
              <a16:creationId xmlns:a16="http://schemas.microsoft.com/office/drawing/2014/main" id="{4E91BBA0-494D-473F-B186-F3A1FA9C667C}"/>
            </a:ext>
          </a:extLst>
        </xdr:cNvPr>
        <xdr:cNvSpPr txBox="1"/>
      </xdr:nvSpPr>
      <xdr:spPr>
        <a:xfrm>
          <a:off x="750958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55A11604-DADE-42EF-AA39-E177FB2342B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F955398C-BDD8-4254-9BE7-43774612C4AD}"/>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5A5DC44-C361-4815-BD6F-79DC0063133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EBCE3F2A-BBDD-43E4-A1A1-C4E754CF252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EFD1AB0B-09CF-4BBD-B75C-1BDB7FA6016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63500</xdr:rowOff>
    </xdr:from>
    <xdr:to>
      <xdr:col>50</xdr:col>
      <xdr:colOff>165100</xdr:colOff>
      <xdr:row>37</xdr:row>
      <xdr:rowOff>165100</xdr:rowOff>
    </xdr:to>
    <xdr:sp macro="" textlink="">
      <xdr:nvSpPr>
        <xdr:cNvPr id="112" name="楕円 111">
          <a:extLst>
            <a:ext uri="{FF2B5EF4-FFF2-40B4-BE49-F238E27FC236}">
              <a16:creationId xmlns:a16="http://schemas.microsoft.com/office/drawing/2014/main" id="{E1E4673C-17D3-4744-A746-F21867CCBA41}"/>
            </a:ext>
          </a:extLst>
        </xdr:cNvPr>
        <xdr:cNvSpPr/>
      </xdr:nvSpPr>
      <xdr:spPr>
        <a:xfrm>
          <a:off x="8445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3" name="n_1mainValue【図書館】&#10;一人当たり面積">
          <a:extLst>
            <a:ext uri="{FF2B5EF4-FFF2-40B4-BE49-F238E27FC236}">
              <a16:creationId xmlns:a16="http://schemas.microsoft.com/office/drawing/2014/main" id="{275D4CE2-DE14-46C4-B96C-6C45715E54D6}"/>
            </a:ext>
          </a:extLst>
        </xdr:cNvPr>
        <xdr:cNvSpPr txBox="1"/>
      </xdr:nvSpPr>
      <xdr:spPr>
        <a:xfrm>
          <a:off x="827158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6B55B986-7B83-4FD8-9D6A-CEB65BDA603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BF8BCEA5-B2B6-4F24-B235-12EFB090AEE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4B1B7840-A2D6-43C6-A770-BA43CFD1964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506EA95F-C53D-4F9C-963C-CD51A5211CF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24101549-7E9A-4D47-B444-BD9AA26D33A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C4283361-C108-4F60-8A5B-474553B7289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F7A5AEA1-9FEF-4925-9AF2-C1AB022BB99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13E1DD24-2E87-4F3A-837B-48D0EE46488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CD0B06FE-2076-4906-9CBB-E719B1C5573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B3E1F5CC-C0A1-42B1-8553-EE5B49DFA2A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9BB33DB4-22F8-4F24-A2FF-1471F3FCBD0E}"/>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5B2EAA52-B854-4D0F-877F-36BDA0250C9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EF23755F-40AB-4CA9-A8FF-953CD41E7A6F}"/>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9E0CE4B8-1E1D-40B2-826D-EA50CB93436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B7AB1408-B066-4935-AB53-D3B83AE89C5A}"/>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20E215A2-0386-4047-93C1-2FCE56DEB29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9A0F3D68-5E1E-4D5D-9AFC-01841F18FB6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BCFD5AD0-5279-40B5-BCF3-E689707E9ED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8FDA81A2-0A6C-4CCD-9283-F553D4AFA078}"/>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3814D0CA-5F80-40F3-8AAB-BF78C3FF295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D329CF28-E9BF-4B24-A525-94711899056D}"/>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6F0C7437-6CE1-403A-BA88-4CEA783C88E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E153EE96-108A-4ED2-AA55-D5C1C799A762}"/>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AA2CE4DA-4484-4375-BCE5-AF09EC29D80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38" name="直線コネクタ 137">
          <a:extLst>
            <a:ext uri="{FF2B5EF4-FFF2-40B4-BE49-F238E27FC236}">
              <a16:creationId xmlns:a16="http://schemas.microsoft.com/office/drawing/2014/main" id="{D30150B7-3FAD-4D2D-98A6-FF24D425382A}"/>
            </a:ext>
          </a:extLst>
        </xdr:cNvPr>
        <xdr:cNvCxnSpPr/>
      </xdr:nvCxnSpPr>
      <xdr:spPr>
        <a:xfrm flipV="1">
          <a:off x="4086225" y="951166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24F3D14D-3181-43C4-8A75-159BBA01B912}"/>
            </a:ext>
          </a:extLst>
        </xdr:cNvPr>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0" name="直線コネクタ 139">
          <a:extLst>
            <a:ext uri="{FF2B5EF4-FFF2-40B4-BE49-F238E27FC236}">
              <a16:creationId xmlns:a16="http://schemas.microsoft.com/office/drawing/2014/main" id="{9BD9EF7F-2130-4357-BA22-624BE8A7B3CE}"/>
            </a:ext>
          </a:extLst>
        </xdr:cNvPr>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F627C7A9-038B-44C4-88C8-11954CB1D6EF}"/>
            </a:ext>
          </a:extLst>
        </xdr:cNvPr>
        <xdr:cNvSpPr txBox="1"/>
      </xdr:nvSpPr>
      <xdr:spPr>
        <a:xfrm>
          <a:off x="412496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2" name="直線コネクタ 141">
          <a:extLst>
            <a:ext uri="{FF2B5EF4-FFF2-40B4-BE49-F238E27FC236}">
              <a16:creationId xmlns:a16="http://schemas.microsoft.com/office/drawing/2014/main" id="{9E1550B5-14F4-49DB-8D45-C69C0B95376B}"/>
            </a:ext>
          </a:extLst>
        </xdr:cNvPr>
        <xdr:cNvCxnSpPr/>
      </xdr:nvCxnSpPr>
      <xdr:spPr>
        <a:xfrm>
          <a:off x="4020820" y="951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E494E0DA-55FF-40FC-AAC4-696FF5AC56F8}"/>
            </a:ext>
          </a:extLst>
        </xdr:cNvPr>
        <xdr:cNvSpPr txBox="1"/>
      </xdr:nvSpPr>
      <xdr:spPr>
        <a:xfrm>
          <a:off x="41249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4" name="フローチャート: 判断 143">
          <a:extLst>
            <a:ext uri="{FF2B5EF4-FFF2-40B4-BE49-F238E27FC236}">
              <a16:creationId xmlns:a16="http://schemas.microsoft.com/office/drawing/2014/main" id="{FC435CA0-02AC-4445-846F-60755A8F61EF}"/>
            </a:ext>
          </a:extLst>
        </xdr:cNvPr>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5" name="フローチャート: 判断 144">
          <a:extLst>
            <a:ext uri="{FF2B5EF4-FFF2-40B4-BE49-F238E27FC236}">
              <a16:creationId xmlns:a16="http://schemas.microsoft.com/office/drawing/2014/main" id="{CEEA49D1-0F31-4B2B-ACB4-1C9C7FD389BA}"/>
            </a:ext>
          </a:extLst>
        </xdr:cNvPr>
        <xdr:cNvSpPr/>
      </xdr:nvSpPr>
      <xdr:spPr>
        <a:xfrm>
          <a:off x="3312160" y="10068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46" name="n_1aveValue【体育館・プール】&#10;有形固定資産減価償却率">
          <a:extLst>
            <a:ext uri="{FF2B5EF4-FFF2-40B4-BE49-F238E27FC236}">
              <a16:creationId xmlns:a16="http://schemas.microsoft.com/office/drawing/2014/main" id="{13557A28-BC26-40F7-A502-E1EFBEE0D49F}"/>
            </a:ext>
          </a:extLst>
        </xdr:cNvPr>
        <xdr:cNvSpPr txBox="1"/>
      </xdr:nvSpPr>
      <xdr:spPr>
        <a:xfrm>
          <a:off x="317056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47" name="フローチャート: 判断 146">
          <a:extLst>
            <a:ext uri="{FF2B5EF4-FFF2-40B4-BE49-F238E27FC236}">
              <a16:creationId xmlns:a16="http://schemas.microsoft.com/office/drawing/2014/main" id="{29E7CB7B-29D6-4D04-BDA5-16450D51E831}"/>
            </a:ext>
          </a:extLst>
        </xdr:cNvPr>
        <xdr:cNvSpPr/>
      </xdr:nvSpPr>
      <xdr:spPr>
        <a:xfrm>
          <a:off x="25146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48" name="n_2aveValue【体育館・プール】&#10;有形固定資産減価償却率">
          <a:extLst>
            <a:ext uri="{FF2B5EF4-FFF2-40B4-BE49-F238E27FC236}">
              <a16:creationId xmlns:a16="http://schemas.microsoft.com/office/drawing/2014/main" id="{4DB3FB1C-9B6E-4413-A6F9-EAEF475E3BCA}"/>
            </a:ext>
          </a:extLst>
        </xdr:cNvPr>
        <xdr:cNvSpPr txBox="1"/>
      </xdr:nvSpPr>
      <xdr:spPr>
        <a:xfrm>
          <a:off x="238570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C702A958-C446-4BC8-88C2-3CF5A56F521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968947CE-C39F-41AF-963C-E0369FC08B9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3E50F1AE-514C-4022-B40E-DA52A245E4FA}"/>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9F0E19DD-1F6C-4A37-8A38-ED378F052ED2}"/>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96F91D74-725B-49C3-8AB3-537C84A9A41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54" name="楕円 153">
          <a:extLst>
            <a:ext uri="{FF2B5EF4-FFF2-40B4-BE49-F238E27FC236}">
              <a16:creationId xmlns:a16="http://schemas.microsoft.com/office/drawing/2014/main" id="{3D347BA8-0B40-4DE8-81A4-FD043A0FAC01}"/>
            </a:ext>
          </a:extLst>
        </xdr:cNvPr>
        <xdr:cNvSpPr/>
      </xdr:nvSpPr>
      <xdr:spPr>
        <a:xfrm>
          <a:off x="3312160" y="9969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25417</xdr:rowOff>
    </xdr:from>
    <xdr:ext cx="405111" cy="259045"/>
    <xdr:sp macro="" textlink="">
      <xdr:nvSpPr>
        <xdr:cNvPr id="155" name="n_1mainValue【体育館・プール】&#10;有形固定資産減価償却率">
          <a:extLst>
            <a:ext uri="{FF2B5EF4-FFF2-40B4-BE49-F238E27FC236}">
              <a16:creationId xmlns:a16="http://schemas.microsoft.com/office/drawing/2014/main" id="{69DAC9E2-330C-4A51-8115-9A2709F878FA}"/>
            </a:ext>
          </a:extLst>
        </xdr:cNvPr>
        <xdr:cNvSpPr txBox="1"/>
      </xdr:nvSpPr>
      <xdr:spPr>
        <a:xfrm>
          <a:off x="317056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FEFF74F7-A3B1-4BF2-A7E9-81BDA98F8A7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9286DE74-AE0A-4BA6-8650-D2BCDDB59CE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9C88114D-0A35-4664-998D-58A1B6924867}"/>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8907BEB6-DD47-4A1A-BB47-02858603A78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6D2257E9-FE70-4B26-8E06-3950E170B4E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64CCBA5A-AC44-41E2-9FEA-7469C1D74CB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8EBD5CB1-A53B-498D-812F-C86B8A78C67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C2217EC7-A8E1-40B6-8EEF-6AE3DBA9A4B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5B0E75E3-661D-45E0-9FA0-980AF1FDD56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6F1A4775-9A32-42BE-8871-CA523B91DFE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66" name="テキスト ボックス 165">
          <a:extLst>
            <a:ext uri="{FF2B5EF4-FFF2-40B4-BE49-F238E27FC236}">
              <a16:creationId xmlns:a16="http://schemas.microsoft.com/office/drawing/2014/main" id="{15448DA7-DE4D-4DB7-B47B-ACE801B2CEED}"/>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a:extLst>
            <a:ext uri="{FF2B5EF4-FFF2-40B4-BE49-F238E27FC236}">
              <a16:creationId xmlns:a16="http://schemas.microsoft.com/office/drawing/2014/main" id="{8105A38F-AC82-4E8E-983C-6EAFCC3EED6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a:extLst>
            <a:ext uri="{FF2B5EF4-FFF2-40B4-BE49-F238E27FC236}">
              <a16:creationId xmlns:a16="http://schemas.microsoft.com/office/drawing/2014/main" id="{D9A8A191-4562-4D98-B003-2DC135ABF70E}"/>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a:extLst>
            <a:ext uri="{FF2B5EF4-FFF2-40B4-BE49-F238E27FC236}">
              <a16:creationId xmlns:a16="http://schemas.microsoft.com/office/drawing/2014/main" id="{C08C3AAB-298A-4ADA-994E-2285358463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a:extLst>
            <a:ext uri="{FF2B5EF4-FFF2-40B4-BE49-F238E27FC236}">
              <a16:creationId xmlns:a16="http://schemas.microsoft.com/office/drawing/2014/main" id="{2C4B6390-5DAA-41D3-826B-0CC2066433DA}"/>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a:extLst>
            <a:ext uri="{FF2B5EF4-FFF2-40B4-BE49-F238E27FC236}">
              <a16:creationId xmlns:a16="http://schemas.microsoft.com/office/drawing/2014/main" id="{C1F88911-DD3A-4150-9B59-7B86566146C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a:extLst>
            <a:ext uri="{FF2B5EF4-FFF2-40B4-BE49-F238E27FC236}">
              <a16:creationId xmlns:a16="http://schemas.microsoft.com/office/drawing/2014/main" id="{2CD88A80-3C6C-45E2-8A7B-22FD99673D4A}"/>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a:extLst>
            <a:ext uri="{FF2B5EF4-FFF2-40B4-BE49-F238E27FC236}">
              <a16:creationId xmlns:a16="http://schemas.microsoft.com/office/drawing/2014/main" id="{84A9187B-682E-4578-B916-B7C9960096F2}"/>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a:extLst>
            <a:ext uri="{FF2B5EF4-FFF2-40B4-BE49-F238E27FC236}">
              <a16:creationId xmlns:a16="http://schemas.microsoft.com/office/drawing/2014/main" id="{5A48AF4B-782A-4547-AC7E-FB911FA29D48}"/>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a:extLst>
            <a:ext uri="{FF2B5EF4-FFF2-40B4-BE49-F238E27FC236}">
              <a16:creationId xmlns:a16="http://schemas.microsoft.com/office/drawing/2014/main" id="{3820C9AD-76D7-4F42-ADF1-F31D85AD312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a:extLst>
            <a:ext uri="{FF2B5EF4-FFF2-40B4-BE49-F238E27FC236}">
              <a16:creationId xmlns:a16="http://schemas.microsoft.com/office/drawing/2014/main" id="{7D52CFAA-BA65-46A5-9F17-3980E2B5206E}"/>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a:extLst>
            <a:ext uri="{FF2B5EF4-FFF2-40B4-BE49-F238E27FC236}">
              <a16:creationId xmlns:a16="http://schemas.microsoft.com/office/drawing/2014/main" id="{3731DE3E-AC0B-4DB9-9CDD-92C1E27B8FBD}"/>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a:extLst>
            <a:ext uri="{FF2B5EF4-FFF2-40B4-BE49-F238E27FC236}">
              <a16:creationId xmlns:a16="http://schemas.microsoft.com/office/drawing/2014/main" id="{0FC250D5-86EB-472C-B620-B406DFB8B2F8}"/>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a:extLst>
            <a:ext uri="{FF2B5EF4-FFF2-40B4-BE49-F238E27FC236}">
              <a16:creationId xmlns:a16="http://schemas.microsoft.com/office/drawing/2014/main" id="{1C0F421D-49F4-4B6E-9C42-45345BB0745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0" name="直線コネクタ 179">
          <a:extLst>
            <a:ext uri="{FF2B5EF4-FFF2-40B4-BE49-F238E27FC236}">
              <a16:creationId xmlns:a16="http://schemas.microsoft.com/office/drawing/2014/main" id="{9752246A-A99D-437A-911B-5C851C8DBD94}"/>
            </a:ext>
          </a:extLst>
        </xdr:cNvPr>
        <xdr:cNvCxnSpPr/>
      </xdr:nvCxnSpPr>
      <xdr:spPr>
        <a:xfrm flipV="1">
          <a:off x="9219565" y="93954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1" name="【体育館・プール】&#10;一人当たり面積最小値テキスト">
          <a:extLst>
            <a:ext uri="{FF2B5EF4-FFF2-40B4-BE49-F238E27FC236}">
              <a16:creationId xmlns:a16="http://schemas.microsoft.com/office/drawing/2014/main" id="{6D75B614-04D9-49FD-9F54-65E4ED0E8844}"/>
            </a:ext>
          </a:extLst>
        </xdr:cNvPr>
        <xdr:cNvSpPr txBox="1"/>
      </xdr:nvSpPr>
      <xdr:spPr>
        <a:xfrm>
          <a:off x="92583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2" name="直線コネクタ 181">
          <a:extLst>
            <a:ext uri="{FF2B5EF4-FFF2-40B4-BE49-F238E27FC236}">
              <a16:creationId xmlns:a16="http://schemas.microsoft.com/office/drawing/2014/main" id="{E7F8F75C-F850-4ADD-823B-921F0F622D07}"/>
            </a:ext>
          </a:extLst>
        </xdr:cNvPr>
        <xdr:cNvCxnSpPr/>
      </xdr:nvCxnSpPr>
      <xdr:spPr>
        <a:xfrm>
          <a:off x="915416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83" name="【体育館・プール】&#10;一人当たり面積最大値テキスト">
          <a:extLst>
            <a:ext uri="{FF2B5EF4-FFF2-40B4-BE49-F238E27FC236}">
              <a16:creationId xmlns:a16="http://schemas.microsoft.com/office/drawing/2014/main" id="{C25E3185-8FBB-4052-BA32-EAB7E8955B9F}"/>
            </a:ext>
          </a:extLst>
        </xdr:cNvPr>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84" name="直線コネクタ 183">
          <a:extLst>
            <a:ext uri="{FF2B5EF4-FFF2-40B4-BE49-F238E27FC236}">
              <a16:creationId xmlns:a16="http://schemas.microsoft.com/office/drawing/2014/main" id="{AD934818-D592-4F5D-BE69-4F54A44CA212}"/>
            </a:ext>
          </a:extLst>
        </xdr:cNvPr>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185" name="【体育館・プール】&#10;一人当たり面積平均値テキスト">
          <a:extLst>
            <a:ext uri="{FF2B5EF4-FFF2-40B4-BE49-F238E27FC236}">
              <a16:creationId xmlns:a16="http://schemas.microsoft.com/office/drawing/2014/main" id="{5E0FA6B1-4F4B-4FDD-AE55-7D16586A7546}"/>
            </a:ext>
          </a:extLst>
        </xdr:cNvPr>
        <xdr:cNvSpPr txBox="1"/>
      </xdr:nvSpPr>
      <xdr:spPr>
        <a:xfrm>
          <a:off x="9258300" y="1003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86" name="フローチャート: 判断 185">
          <a:extLst>
            <a:ext uri="{FF2B5EF4-FFF2-40B4-BE49-F238E27FC236}">
              <a16:creationId xmlns:a16="http://schemas.microsoft.com/office/drawing/2014/main" id="{C91195C8-67C5-4711-853F-FB7BC0B27DD7}"/>
            </a:ext>
          </a:extLst>
        </xdr:cNvPr>
        <xdr:cNvSpPr/>
      </xdr:nvSpPr>
      <xdr:spPr>
        <a:xfrm>
          <a:off x="919226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87" name="フローチャート: 判断 186">
          <a:extLst>
            <a:ext uri="{FF2B5EF4-FFF2-40B4-BE49-F238E27FC236}">
              <a16:creationId xmlns:a16="http://schemas.microsoft.com/office/drawing/2014/main" id="{FF483470-F7BF-4FC0-A87F-192FA3C4CC2C}"/>
            </a:ext>
          </a:extLst>
        </xdr:cNvPr>
        <xdr:cNvSpPr/>
      </xdr:nvSpPr>
      <xdr:spPr>
        <a:xfrm>
          <a:off x="8445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88" name="n_1aveValue【体育館・プール】&#10;一人当たり面積">
          <a:extLst>
            <a:ext uri="{FF2B5EF4-FFF2-40B4-BE49-F238E27FC236}">
              <a16:creationId xmlns:a16="http://schemas.microsoft.com/office/drawing/2014/main" id="{FD71DEC5-6648-4523-AE25-4BB3EAA5AEDB}"/>
            </a:ext>
          </a:extLst>
        </xdr:cNvPr>
        <xdr:cNvSpPr txBox="1"/>
      </xdr:nvSpPr>
      <xdr:spPr>
        <a:xfrm>
          <a:off x="8271587" y="98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89" name="フローチャート: 判断 188">
          <a:extLst>
            <a:ext uri="{FF2B5EF4-FFF2-40B4-BE49-F238E27FC236}">
              <a16:creationId xmlns:a16="http://schemas.microsoft.com/office/drawing/2014/main" id="{33EA0C55-DD1D-4EE8-9F6E-542B9DEE3DAF}"/>
            </a:ext>
          </a:extLst>
        </xdr:cNvPr>
        <xdr:cNvSpPr/>
      </xdr:nvSpPr>
      <xdr:spPr>
        <a:xfrm>
          <a:off x="767080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0" name="n_2aveValue【体育館・プール】&#10;一人当たり面積">
          <a:extLst>
            <a:ext uri="{FF2B5EF4-FFF2-40B4-BE49-F238E27FC236}">
              <a16:creationId xmlns:a16="http://schemas.microsoft.com/office/drawing/2014/main" id="{6D4ECA89-650D-4A2A-86F4-EB809EAD0C04}"/>
            </a:ext>
          </a:extLst>
        </xdr:cNvPr>
        <xdr:cNvSpPr txBox="1"/>
      </xdr:nvSpPr>
      <xdr:spPr>
        <a:xfrm>
          <a:off x="750958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81A753C-6A0D-44A2-B596-E550DDFA391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60B85B27-1A61-4DF6-97A5-83CF13215FB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C6429CF3-1EDA-49A7-ACD5-928BEFF272C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326F6B0E-E73F-4491-8DDF-5EA8FF1CFC2C}"/>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69757C26-1AAD-43AF-867A-5C6DED1841D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196" name="楕円 195">
          <a:extLst>
            <a:ext uri="{FF2B5EF4-FFF2-40B4-BE49-F238E27FC236}">
              <a16:creationId xmlns:a16="http://schemas.microsoft.com/office/drawing/2014/main" id="{B3AD8D30-0A97-471D-9D1F-90DADE83F834}"/>
            </a:ext>
          </a:extLst>
        </xdr:cNvPr>
        <xdr:cNvSpPr/>
      </xdr:nvSpPr>
      <xdr:spPr>
        <a:xfrm>
          <a:off x="8445500" y="1051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38117</xdr:rowOff>
    </xdr:from>
    <xdr:ext cx="469744" cy="259045"/>
    <xdr:sp macro="" textlink="">
      <xdr:nvSpPr>
        <xdr:cNvPr id="197" name="n_1mainValue【体育館・プール】&#10;一人当たり面積">
          <a:extLst>
            <a:ext uri="{FF2B5EF4-FFF2-40B4-BE49-F238E27FC236}">
              <a16:creationId xmlns:a16="http://schemas.microsoft.com/office/drawing/2014/main" id="{4E8CB657-9CA2-4213-833C-24323989F67E}"/>
            </a:ext>
          </a:extLst>
        </xdr:cNvPr>
        <xdr:cNvSpPr txBox="1"/>
      </xdr:nvSpPr>
      <xdr:spPr>
        <a:xfrm>
          <a:off x="827158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a:extLst>
            <a:ext uri="{FF2B5EF4-FFF2-40B4-BE49-F238E27FC236}">
              <a16:creationId xmlns:a16="http://schemas.microsoft.com/office/drawing/2014/main" id="{6EEF37E1-5262-486F-88BE-060CD736747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a:extLst>
            <a:ext uri="{FF2B5EF4-FFF2-40B4-BE49-F238E27FC236}">
              <a16:creationId xmlns:a16="http://schemas.microsoft.com/office/drawing/2014/main" id="{45303357-4193-4957-84EA-FA8BDE312D0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a:extLst>
            <a:ext uri="{FF2B5EF4-FFF2-40B4-BE49-F238E27FC236}">
              <a16:creationId xmlns:a16="http://schemas.microsoft.com/office/drawing/2014/main" id="{B0DEC32F-D904-4E12-A9C3-0E07090687F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a:extLst>
            <a:ext uri="{FF2B5EF4-FFF2-40B4-BE49-F238E27FC236}">
              <a16:creationId xmlns:a16="http://schemas.microsoft.com/office/drawing/2014/main" id="{9EEAABFA-3597-4FF4-871F-4BD1DE95688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a:extLst>
            <a:ext uri="{FF2B5EF4-FFF2-40B4-BE49-F238E27FC236}">
              <a16:creationId xmlns:a16="http://schemas.microsoft.com/office/drawing/2014/main" id="{08779E53-0AAF-4C84-9F99-7DD76676FE1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a:extLst>
            <a:ext uri="{FF2B5EF4-FFF2-40B4-BE49-F238E27FC236}">
              <a16:creationId xmlns:a16="http://schemas.microsoft.com/office/drawing/2014/main" id="{3AD717FB-8CC2-4721-8C7F-08014DF8B51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a:extLst>
            <a:ext uri="{FF2B5EF4-FFF2-40B4-BE49-F238E27FC236}">
              <a16:creationId xmlns:a16="http://schemas.microsoft.com/office/drawing/2014/main" id="{2EEA86B6-19C2-4BB9-80A9-E464516BA7C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a:extLst>
            <a:ext uri="{FF2B5EF4-FFF2-40B4-BE49-F238E27FC236}">
              <a16:creationId xmlns:a16="http://schemas.microsoft.com/office/drawing/2014/main" id="{3D8A308A-2661-460A-8FF8-D4A698DDBE8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3C5C544C-639D-48BA-A7B1-BC9DB53D241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a:extLst>
            <a:ext uri="{FF2B5EF4-FFF2-40B4-BE49-F238E27FC236}">
              <a16:creationId xmlns:a16="http://schemas.microsoft.com/office/drawing/2014/main" id="{DE0B2134-7ED6-43E5-8098-8E9C2D075C9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8" name="テキスト ボックス 207">
          <a:extLst>
            <a:ext uri="{FF2B5EF4-FFF2-40B4-BE49-F238E27FC236}">
              <a16:creationId xmlns:a16="http://schemas.microsoft.com/office/drawing/2014/main" id="{9F5FDE81-3850-411E-8391-A387DA4BC83F}"/>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9" name="直線コネクタ 208">
          <a:extLst>
            <a:ext uri="{FF2B5EF4-FFF2-40B4-BE49-F238E27FC236}">
              <a16:creationId xmlns:a16="http://schemas.microsoft.com/office/drawing/2014/main" id="{E8DE3C2E-F8DB-43F4-A667-4A426A16DB7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0" name="テキスト ボックス 209">
          <a:extLst>
            <a:ext uri="{FF2B5EF4-FFF2-40B4-BE49-F238E27FC236}">
              <a16:creationId xmlns:a16="http://schemas.microsoft.com/office/drawing/2014/main" id="{E9127298-B3CD-418F-9951-A7792DDE3764}"/>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1" name="直線コネクタ 210">
          <a:extLst>
            <a:ext uri="{FF2B5EF4-FFF2-40B4-BE49-F238E27FC236}">
              <a16:creationId xmlns:a16="http://schemas.microsoft.com/office/drawing/2014/main" id="{E5DB03B1-5240-4707-85CF-DD306FD8B6F8}"/>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2" name="テキスト ボックス 211">
          <a:extLst>
            <a:ext uri="{FF2B5EF4-FFF2-40B4-BE49-F238E27FC236}">
              <a16:creationId xmlns:a16="http://schemas.microsoft.com/office/drawing/2014/main" id="{4DB4BA3C-3EBC-4F66-8806-3AA772D97765}"/>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3" name="直線コネクタ 212">
          <a:extLst>
            <a:ext uri="{FF2B5EF4-FFF2-40B4-BE49-F238E27FC236}">
              <a16:creationId xmlns:a16="http://schemas.microsoft.com/office/drawing/2014/main" id="{0F2AD382-614C-4891-A903-9682B982BDD3}"/>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4" name="テキスト ボックス 213">
          <a:extLst>
            <a:ext uri="{FF2B5EF4-FFF2-40B4-BE49-F238E27FC236}">
              <a16:creationId xmlns:a16="http://schemas.microsoft.com/office/drawing/2014/main" id="{6F928A4B-66F6-44A8-A49D-9AB3F6F9428B}"/>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5" name="直線コネクタ 214">
          <a:extLst>
            <a:ext uri="{FF2B5EF4-FFF2-40B4-BE49-F238E27FC236}">
              <a16:creationId xmlns:a16="http://schemas.microsoft.com/office/drawing/2014/main" id="{A08AA29B-C56A-4022-A72D-296F2844168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6" name="テキスト ボックス 215">
          <a:extLst>
            <a:ext uri="{FF2B5EF4-FFF2-40B4-BE49-F238E27FC236}">
              <a16:creationId xmlns:a16="http://schemas.microsoft.com/office/drawing/2014/main" id="{5B345A2A-55E8-44E3-A208-11C70B24F37B}"/>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7" name="直線コネクタ 216">
          <a:extLst>
            <a:ext uri="{FF2B5EF4-FFF2-40B4-BE49-F238E27FC236}">
              <a16:creationId xmlns:a16="http://schemas.microsoft.com/office/drawing/2014/main" id="{B145817A-E9A4-47F6-B0B2-A9EA9EA73BDE}"/>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8" name="テキスト ボックス 217">
          <a:extLst>
            <a:ext uri="{FF2B5EF4-FFF2-40B4-BE49-F238E27FC236}">
              <a16:creationId xmlns:a16="http://schemas.microsoft.com/office/drawing/2014/main" id="{532B1ED6-20D2-4276-B454-FC1A22761ED4}"/>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9" name="直線コネクタ 218">
          <a:extLst>
            <a:ext uri="{FF2B5EF4-FFF2-40B4-BE49-F238E27FC236}">
              <a16:creationId xmlns:a16="http://schemas.microsoft.com/office/drawing/2014/main" id="{120576D2-ACCE-4FEF-A9B8-B922F404AF3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0" name="テキスト ボックス 219">
          <a:extLst>
            <a:ext uri="{FF2B5EF4-FFF2-40B4-BE49-F238E27FC236}">
              <a16:creationId xmlns:a16="http://schemas.microsoft.com/office/drawing/2014/main" id="{4E8730E4-74FF-423B-A013-6CF6BB5D40B9}"/>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a:extLst>
            <a:ext uri="{FF2B5EF4-FFF2-40B4-BE49-F238E27FC236}">
              <a16:creationId xmlns:a16="http://schemas.microsoft.com/office/drawing/2014/main" id="{C24B8A4D-1368-4DBA-A57D-AD40DFAFB95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9CB1D66D-A495-4032-A5B6-F95A546B2416}"/>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a:extLst>
            <a:ext uri="{FF2B5EF4-FFF2-40B4-BE49-F238E27FC236}">
              <a16:creationId xmlns:a16="http://schemas.microsoft.com/office/drawing/2014/main" id="{666130B2-43A8-43FF-B610-2C6995F38CC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24" name="直線コネクタ 223">
          <a:extLst>
            <a:ext uri="{FF2B5EF4-FFF2-40B4-BE49-F238E27FC236}">
              <a16:creationId xmlns:a16="http://schemas.microsoft.com/office/drawing/2014/main" id="{7D352381-1A25-4E4A-AC79-94D5958F21E4}"/>
            </a:ext>
          </a:extLst>
        </xdr:cNvPr>
        <xdr:cNvCxnSpPr/>
      </xdr:nvCxnSpPr>
      <xdr:spPr>
        <a:xfrm flipV="1">
          <a:off x="4086225" y="13192397"/>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25" name="【福祉施設】&#10;有形固定資産減価償却率最小値テキスト">
          <a:extLst>
            <a:ext uri="{FF2B5EF4-FFF2-40B4-BE49-F238E27FC236}">
              <a16:creationId xmlns:a16="http://schemas.microsoft.com/office/drawing/2014/main" id="{61D8A771-C581-49D5-B168-B5413EF3C508}"/>
            </a:ext>
          </a:extLst>
        </xdr:cNvPr>
        <xdr:cNvSpPr txBox="1"/>
      </xdr:nvSpPr>
      <xdr:spPr>
        <a:xfrm>
          <a:off x="4124960" y="1463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26" name="直線コネクタ 225">
          <a:extLst>
            <a:ext uri="{FF2B5EF4-FFF2-40B4-BE49-F238E27FC236}">
              <a16:creationId xmlns:a16="http://schemas.microsoft.com/office/drawing/2014/main" id="{BEC3EAC3-F4BD-4751-9A35-557E2E5B2D60}"/>
            </a:ext>
          </a:extLst>
        </xdr:cNvPr>
        <xdr:cNvCxnSpPr/>
      </xdr:nvCxnSpPr>
      <xdr:spPr>
        <a:xfrm>
          <a:off x="4020820" y="14630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27" name="【福祉施設】&#10;有形固定資産減価償却率最大値テキスト">
          <a:extLst>
            <a:ext uri="{FF2B5EF4-FFF2-40B4-BE49-F238E27FC236}">
              <a16:creationId xmlns:a16="http://schemas.microsoft.com/office/drawing/2014/main" id="{4EB93458-2A60-47E5-962D-5181ED5403E3}"/>
            </a:ext>
          </a:extLst>
        </xdr:cNvPr>
        <xdr:cNvSpPr txBox="1"/>
      </xdr:nvSpPr>
      <xdr:spPr>
        <a:xfrm>
          <a:off x="4124960" y="1297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28" name="直線コネクタ 227">
          <a:extLst>
            <a:ext uri="{FF2B5EF4-FFF2-40B4-BE49-F238E27FC236}">
              <a16:creationId xmlns:a16="http://schemas.microsoft.com/office/drawing/2014/main" id="{42FC6830-DF11-40CB-8EE2-8D2718A06277}"/>
            </a:ext>
          </a:extLst>
        </xdr:cNvPr>
        <xdr:cNvCxnSpPr/>
      </xdr:nvCxnSpPr>
      <xdr:spPr>
        <a:xfrm>
          <a:off x="4020820" y="13192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29" name="【福祉施設】&#10;有形固定資産減価償却率平均値テキスト">
          <a:extLst>
            <a:ext uri="{FF2B5EF4-FFF2-40B4-BE49-F238E27FC236}">
              <a16:creationId xmlns:a16="http://schemas.microsoft.com/office/drawing/2014/main" id="{4C7F50DA-2D8C-4203-A6DE-2B7D048A4FC6}"/>
            </a:ext>
          </a:extLst>
        </xdr:cNvPr>
        <xdr:cNvSpPr txBox="1"/>
      </xdr:nvSpPr>
      <xdr:spPr>
        <a:xfrm>
          <a:off x="4124960" y="14031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30" name="フローチャート: 判断 229">
          <a:extLst>
            <a:ext uri="{FF2B5EF4-FFF2-40B4-BE49-F238E27FC236}">
              <a16:creationId xmlns:a16="http://schemas.microsoft.com/office/drawing/2014/main" id="{DFB3CDB7-F283-4DB6-8B51-BB258D5C6B42}"/>
            </a:ext>
          </a:extLst>
        </xdr:cNvPr>
        <xdr:cNvSpPr/>
      </xdr:nvSpPr>
      <xdr:spPr>
        <a:xfrm>
          <a:off x="4036060" y="14053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31" name="フローチャート: 判断 230">
          <a:extLst>
            <a:ext uri="{FF2B5EF4-FFF2-40B4-BE49-F238E27FC236}">
              <a16:creationId xmlns:a16="http://schemas.microsoft.com/office/drawing/2014/main" id="{F3DE4093-BD4B-4A81-8A01-2F74173C5D00}"/>
            </a:ext>
          </a:extLst>
        </xdr:cNvPr>
        <xdr:cNvSpPr/>
      </xdr:nvSpPr>
      <xdr:spPr>
        <a:xfrm>
          <a:off x="3312160" y="14082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32" name="n_1aveValue【福祉施設】&#10;有形固定資産減価償却率">
          <a:extLst>
            <a:ext uri="{FF2B5EF4-FFF2-40B4-BE49-F238E27FC236}">
              <a16:creationId xmlns:a16="http://schemas.microsoft.com/office/drawing/2014/main" id="{8D0720E3-7E16-4D1C-9BFF-9BA676EA6721}"/>
            </a:ext>
          </a:extLst>
        </xdr:cNvPr>
        <xdr:cNvSpPr txBox="1"/>
      </xdr:nvSpPr>
      <xdr:spPr>
        <a:xfrm>
          <a:off x="3170564" y="141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33" name="フローチャート: 判断 232">
          <a:extLst>
            <a:ext uri="{FF2B5EF4-FFF2-40B4-BE49-F238E27FC236}">
              <a16:creationId xmlns:a16="http://schemas.microsoft.com/office/drawing/2014/main" id="{BA7EF75B-4C2D-4352-ABC2-2F564F988834}"/>
            </a:ext>
          </a:extLst>
        </xdr:cNvPr>
        <xdr:cNvSpPr/>
      </xdr:nvSpPr>
      <xdr:spPr>
        <a:xfrm>
          <a:off x="2514600" y="14163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34" name="n_2aveValue【福祉施設】&#10;有形固定資産減価償却率">
          <a:extLst>
            <a:ext uri="{FF2B5EF4-FFF2-40B4-BE49-F238E27FC236}">
              <a16:creationId xmlns:a16="http://schemas.microsoft.com/office/drawing/2014/main" id="{78D1945A-F33E-4513-B112-5DB831062596}"/>
            </a:ext>
          </a:extLst>
        </xdr:cNvPr>
        <xdr:cNvSpPr txBox="1"/>
      </xdr:nvSpPr>
      <xdr:spPr>
        <a:xfrm>
          <a:off x="2385704" y="1394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B8C6935B-B03A-44B1-B1A2-3C76F382808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ECF63A7B-45D0-4357-A478-4753A14729B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41B6C7E9-373A-4542-BB8F-AF9E5F83D33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59089AD9-658C-4CE2-B443-E8A461829EE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7E71B3A5-1D2A-4B35-AD53-DE3DD1B1CC5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137523</xdr:rowOff>
    </xdr:from>
    <xdr:to>
      <xdr:col>20</xdr:col>
      <xdr:colOff>38100</xdr:colOff>
      <xdr:row>83</xdr:row>
      <xdr:rowOff>67673</xdr:rowOff>
    </xdr:to>
    <xdr:sp macro="" textlink="">
      <xdr:nvSpPr>
        <xdr:cNvPr id="240" name="楕円 239">
          <a:extLst>
            <a:ext uri="{FF2B5EF4-FFF2-40B4-BE49-F238E27FC236}">
              <a16:creationId xmlns:a16="http://schemas.microsoft.com/office/drawing/2014/main" id="{7826974D-6719-4C07-8007-F792BD3EB2C1}"/>
            </a:ext>
          </a:extLst>
        </xdr:cNvPr>
        <xdr:cNvSpPr/>
      </xdr:nvSpPr>
      <xdr:spPr>
        <a:xfrm>
          <a:off x="3312160" y="13884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84200</xdr:rowOff>
    </xdr:from>
    <xdr:ext cx="405111" cy="259045"/>
    <xdr:sp macro="" textlink="">
      <xdr:nvSpPr>
        <xdr:cNvPr id="241" name="n_1mainValue【福祉施設】&#10;有形固定資産減価償却率">
          <a:extLst>
            <a:ext uri="{FF2B5EF4-FFF2-40B4-BE49-F238E27FC236}">
              <a16:creationId xmlns:a16="http://schemas.microsoft.com/office/drawing/2014/main" id="{4C5FA604-6FB6-4FCA-9152-9F4021B3B57B}"/>
            </a:ext>
          </a:extLst>
        </xdr:cNvPr>
        <xdr:cNvSpPr txBox="1"/>
      </xdr:nvSpPr>
      <xdr:spPr>
        <a:xfrm>
          <a:off x="317056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a:extLst>
            <a:ext uri="{FF2B5EF4-FFF2-40B4-BE49-F238E27FC236}">
              <a16:creationId xmlns:a16="http://schemas.microsoft.com/office/drawing/2014/main" id="{488E45FC-727E-4BDA-A505-6970DAE84CFA}"/>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a:extLst>
            <a:ext uri="{FF2B5EF4-FFF2-40B4-BE49-F238E27FC236}">
              <a16:creationId xmlns:a16="http://schemas.microsoft.com/office/drawing/2014/main" id="{F8C8AEB9-AEBC-49B7-BD18-DA92FA688FD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a:extLst>
            <a:ext uri="{FF2B5EF4-FFF2-40B4-BE49-F238E27FC236}">
              <a16:creationId xmlns:a16="http://schemas.microsoft.com/office/drawing/2014/main" id="{567CA9F7-BB69-4424-9324-11894E41749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a:extLst>
            <a:ext uri="{FF2B5EF4-FFF2-40B4-BE49-F238E27FC236}">
              <a16:creationId xmlns:a16="http://schemas.microsoft.com/office/drawing/2014/main" id="{F392600C-55E5-4CD6-98AF-EDC2AEC05E9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a:extLst>
            <a:ext uri="{FF2B5EF4-FFF2-40B4-BE49-F238E27FC236}">
              <a16:creationId xmlns:a16="http://schemas.microsoft.com/office/drawing/2014/main" id="{CCEF968B-AE04-4F99-980C-4CD85F54660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a:extLst>
            <a:ext uri="{FF2B5EF4-FFF2-40B4-BE49-F238E27FC236}">
              <a16:creationId xmlns:a16="http://schemas.microsoft.com/office/drawing/2014/main" id="{8C1D3DBC-66E6-40D8-A436-B09302EEEE55}"/>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a:extLst>
            <a:ext uri="{FF2B5EF4-FFF2-40B4-BE49-F238E27FC236}">
              <a16:creationId xmlns:a16="http://schemas.microsoft.com/office/drawing/2014/main" id="{8788D8C3-9811-479F-80D5-0E854020560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a:extLst>
            <a:ext uri="{FF2B5EF4-FFF2-40B4-BE49-F238E27FC236}">
              <a16:creationId xmlns:a16="http://schemas.microsoft.com/office/drawing/2014/main" id="{76172280-9C21-4D03-A625-D7F6FDB2BD6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a:extLst>
            <a:ext uri="{FF2B5EF4-FFF2-40B4-BE49-F238E27FC236}">
              <a16:creationId xmlns:a16="http://schemas.microsoft.com/office/drawing/2014/main" id="{D7F1E422-ADEF-4762-B190-25D4A76C035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a:extLst>
            <a:ext uri="{FF2B5EF4-FFF2-40B4-BE49-F238E27FC236}">
              <a16:creationId xmlns:a16="http://schemas.microsoft.com/office/drawing/2014/main" id="{55E64847-9191-43B4-8529-E96598DDABB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2" name="直線コネクタ 251">
          <a:extLst>
            <a:ext uri="{FF2B5EF4-FFF2-40B4-BE49-F238E27FC236}">
              <a16:creationId xmlns:a16="http://schemas.microsoft.com/office/drawing/2014/main" id="{D34A0016-82C5-4CF1-8D76-2DA7B5790BC2}"/>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AA3B7222-2F36-4FD1-9A42-34F0066E77A1}"/>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4" name="直線コネクタ 253">
          <a:extLst>
            <a:ext uri="{FF2B5EF4-FFF2-40B4-BE49-F238E27FC236}">
              <a16:creationId xmlns:a16="http://schemas.microsoft.com/office/drawing/2014/main" id="{76EA2BCA-47A6-4DDE-9747-438AE497026E}"/>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5" name="テキスト ボックス 254">
          <a:extLst>
            <a:ext uri="{FF2B5EF4-FFF2-40B4-BE49-F238E27FC236}">
              <a16:creationId xmlns:a16="http://schemas.microsoft.com/office/drawing/2014/main" id="{A8A96593-E3D4-45A3-9669-93E2D80FE33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6" name="直線コネクタ 255">
          <a:extLst>
            <a:ext uri="{FF2B5EF4-FFF2-40B4-BE49-F238E27FC236}">
              <a16:creationId xmlns:a16="http://schemas.microsoft.com/office/drawing/2014/main" id="{ACC94B41-0BCB-4552-BEDC-7B42246D49D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7" name="テキスト ボックス 256">
          <a:extLst>
            <a:ext uri="{FF2B5EF4-FFF2-40B4-BE49-F238E27FC236}">
              <a16:creationId xmlns:a16="http://schemas.microsoft.com/office/drawing/2014/main" id="{87062667-EEAE-4026-B4F5-4D44163D831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8" name="直線コネクタ 257">
          <a:extLst>
            <a:ext uri="{FF2B5EF4-FFF2-40B4-BE49-F238E27FC236}">
              <a16:creationId xmlns:a16="http://schemas.microsoft.com/office/drawing/2014/main" id="{83E903E9-9C2B-439F-A1C5-CCC45FF3AC2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9" name="テキスト ボックス 258">
          <a:extLst>
            <a:ext uri="{FF2B5EF4-FFF2-40B4-BE49-F238E27FC236}">
              <a16:creationId xmlns:a16="http://schemas.microsoft.com/office/drawing/2014/main" id="{25C11EF7-B78D-4D0F-9CC0-444E720333E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0" name="直線コネクタ 259">
          <a:extLst>
            <a:ext uri="{FF2B5EF4-FFF2-40B4-BE49-F238E27FC236}">
              <a16:creationId xmlns:a16="http://schemas.microsoft.com/office/drawing/2014/main" id="{F6B46725-F14F-4515-8374-BE8C94DFD69D}"/>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664054D9-C228-44E3-92CC-13AE78F79D9D}"/>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a:extLst>
            <a:ext uri="{FF2B5EF4-FFF2-40B4-BE49-F238E27FC236}">
              <a16:creationId xmlns:a16="http://schemas.microsoft.com/office/drawing/2014/main" id="{06A81B10-036A-4D3E-AD8C-1B6421E35A1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3E683B96-0410-4641-83D1-E78EF7299A1B}"/>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a:extLst>
            <a:ext uri="{FF2B5EF4-FFF2-40B4-BE49-F238E27FC236}">
              <a16:creationId xmlns:a16="http://schemas.microsoft.com/office/drawing/2014/main" id="{D808DAE5-D057-47A3-A402-FE09E0D49E5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65" name="直線コネクタ 264">
          <a:extLst>
            <a:ext uri="{FF2B5EF4-FFF2-40B4-BE49-F238E27FC236}">
              <a16:creationId xmlns:a16="http://schemas.microsoft.com/office/drawing/2014/main" id="{5C11A192-D0B7-4564-8572-5A65746CC3B4}"/>
            </a:ext>
          </a:extLst>
        </xdr:cNvPr>
        <xdr:cNvCxnSpPr/>
      </xdr:nvCxnSpPr>
      <xdr:spPr>
        <a:xfrm flipV="1">
          <a:off x="9219565" y="13197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66" name="【福祉施設】&#10;一人当たり面積最小値テキスト">
          <a:extLst>
            <a:ext uri="{FF2B5EF4-FFF2-40B4-BE49-F238E27FC236}">
              <a16:creationId xmlns:a16="http://schemas.microsoft.com/office/drawing/2014/main" id="{A8B89E3D-351A-46C5-BED5-1EE1FE1CF662}"/>
            </a:ext>
          </a:extLst>
        </xdr:cNvPr>
        <xdr:cNvSpPr txBox="1"/>
      </xdr:nvSpPr>
      <xdr:spPr>
        <a:xfrm>
          <a:off x="92583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67" name="直線コネクタ 266">
          <a:extLst>
            <a:ext uri="{FF2B5EF4-FFF2-40B4-BE49-F238E27FC236}">
              <a16:creationId xmlns:a16="http://schemas.microsoft.com/office/drawing/2014/main" id="{89BB8113-C623-4AA4-93E4-FEBBCA299CBE}"/>
            </a:ext>
          </a:extLst>
        </xdr:cNvPr>
        <xdr:cNvCxnSpPr/>
      </xdr:nvCxnSpPr>
      <xdr:spPr>
        <a:xfrm>
          <a:off x="9154160" y="1448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68" name="【福祉施設】&#10;一人当たり面積最大値テキスト">
          <a:extLst>
            <a:ext uri="{FF2B5EF4-FFF2-40B4-BE49-F238E27FC236}">
              <a16:creationId xmlns:a16="http://schemas.microsoft.com/office/drawing/2014/main" id="{EC821230-AD6B-4C77-908B-5681604ECC5F}"/>
            </a:ext>
          </a:extLst>
        </xdr:cNvPr>
        <xdr:cNvSpPr txBox="1"/>
      </xdr:nvSpPr>
      <xdr:spPr>
        <a:xfrm>
          <a:off x="9258300" y="1297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69" name="直線コネクタ 268">
          <a:extLst>
            <a:ext uri="{FF2B5EF4-FFF2-40B4-BE49-F238E27FC236}">
              <a16:creationId xmlns:a16="http://schemas.microsoft.com/office/drawing/2014/main" id="{0E1A71C1-4126-4AE0-B408-01619113DE01}"/>
            </a:ext>
          </a:extLst>
        </xdr:cNvPr>
        <xdr:cNvCxnSpPr/>
      </xdr:nvCxnSpPr>
      <xdr:spPr>
        <a:xfrm>
          <a:off x="9154160" y="1319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270" name="【福祉施設】&#10;一人当たり面積平均値テキスト">
          <a:extLst>
            <a:ext uri="{FF2B5EF4-FFF2-40B4-BE49-F238E27FC236}">
              <a16:creationId xmlns:a16="http://schemas.microsoft.com/office/drawing/2014/main" id="{81D024A8-9D12-4DD7-A173-0243CF00050A}"/>
            </a:ext>
          </a:extLst>
        </xdr:cNvPr>
        <xdr:cNvSpPr txBox="1"/>
      </xdr:nvSpPr>
      <xdr:spPr>
        <a:xfrm>
          <a:off x="9258300" y="13879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71" name="フローチャート: 判断 270">
          <a:extLst>
            <a:ext uri="{FF2B5EF4-FFF2-40B4-BE49-F238E27FC236}">
              <a16:creationId xmlns:a16="http://schemas.microsoft.com/office/drawing/2014/main" id="{C5B4B6B9-3C76-464F-AB53-0E3E427F82C1}"/>
            </a:ext>
          </a:extLst>
        </xdr:cNvPr>
        <xdr:cNvSpPr/>
      </xdr:nvSpPr>
      <xdr:spPr>
        <a:xfrm>
          <a:off x="9192260" y="13901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72" name="フローチャート: 判断 271">
          <a:extLst>
            <a:ext uri="{FF2B5EF4-FFF2-40B4-BE49-F238E27FC236}">
              <a16:creationId xmlns:a16="http://schemas.microsoft.com/office/drawing/2014/main" id="{4FB1F477-7031-497A-B349-C9222A3C1C94}"/>
            </a:ext>
          </a:extLst>
        </xdr:cNvPr>
        <xdr:cNvSpPr/>
      </xdr:nvSpPr>
      <xdr:spPr>
        <a:xfrm>
          <a:off x="844550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73" name="n_1aveValue【福祉施設】&#10;一人当たり面積">
          <a:extLst>
            <a:ext uri="{FF2B5EF4-FFF2-40B4-BE49-F238E27FC236}">
              <a16:creationId xmlns:a16="http://schemas.microsoft.com/office/drawing/2014/main" id="{1BB652FD-C574-4C6A-8209-728361F4A928}"/>
            </a:ext>
          </a:extLst>
        </xdr:cNvPr>
        <xdr:cNvSpPr txBox="1"/>
      </xdr:nvSpPr>
      <xdr:spPr>
        <a:xfrm>
          <a:off x="8271587"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74" name="フローチャート: 判断 273">
          <a:extLst>
            <a:ext uri="{FF2B5EF4-FFF2-40B4-BE49-F238E27FC236}">
              <a16:creationId xmlns:a16="http://schemas.microsoft.com/office/drawing/2014/main" id="{66670473-A95A-437E-8D0F-92A5F7347640}"/>
            </a:ext>
          </a:extLst>
        </xdr:cNvPr>
        <xdr:cNvSpPr/>
      </xdr:nvSpPr>
      <xdr:spPr>
        <a:xfrm>
          <a:off x="7670800" y="137566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75" name="n_2aveValue【福祉施設】&#10;一人当たり面積">
          <a:extLst>
            <a:ext uri="{FF2B5EF4-FFF2-40B4-BE49-F238E27FC236}">
              <a16:creationId xmlns:a16="http://schemas.microsoft.com/office/drawing/2014/main" id="{DD881ECA-73FC-4A59-B1C3-3A23F2F7F396}"/>
            </a:ext>
          </a:extLst>
        </xdr:cNvPr>
        <xdr:cNvSpPr txBox="1"/>
      </xdr:nvSpPr>
      <xdr:spPr>
        <a:xfrm>
          <a:off x="750958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FB4A789-3BA7-4300-A611-ED5B764695D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8D7B95B-7A10-4837-9FF4-DAEC44A98FF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A3A5F44-9163-4B53-9C99-C7342FBA86C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21EE5FF-4C3B-4236-8449-C328BD9D109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83CF24E-C717-4897-AA7B-26B787E7D5F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281" name="楕円 280">
          <a:extLst>
            <a:ext uri="{FF2B5EF4-FFF2-40B4-BE49-F238E27FC236}">
              <a16:creationId xmlns:a16="http://schemas.microsoft.com/office/drawing/2014/main" id="{8B2DDCDA-16F8-4BF0-9EB3-5BF1EE2CA0A8}"/>
            </a:ext>
          </a:extLst>
        </xdr:cNvPr>
        <xdr:cNvSpPr/>
      </xdr:nvSpPr>
      <xdr:spPr>
        <a:xfrm>
          <a:off x="844550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82" name="n_1mainValue【福祉施設】&#10;一人当たり面積">
          <a:extLst>
            <a:ext uri="{FF2B5EF4-FFF2-40B4-BE49-F238E27FC236}">
              <a16:creationId xmlns:a16="http://schemas.microsoft.com/office/drawing/2014/main" id="{D9AEFF68-E5F9-472C-8C0D-29FEDAD73ED9}"/>
            </a:ext>
          </a:extLst>
        </xdr:cNvPr>
        <xdr:cNvSpPr txBox="1"/>
      </xdr:nvSpPr>
      <xdr:spPr>
        <a:xfrm>
          <a:off x="827158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D2B1952-B25C-47F1-9FFA-F4DC654423F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E69077CB-63E2-47AE-91F8-AEFF0DE8900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C2FFBE16-C926-45E4-B61E-9D55DCA1D7A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47AB82B9-A165-49FF-B6D9-0BDEF239B9E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1B274CE5-A36C-48D3-8585-F4334D0BD5B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B0A840D2-9C26-4AB6-AB1D-46C62351549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1CFA17C6-2497-4F73-B310-F6EE97D26DDF}"/>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D8E7F718-6609-4EE8-AA23-4557142602F6}"/>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a:extLst>
            <a:ext uri="{FF2B5EF4-FFF2-40B4-BE49-F238E27FC236}">
              <a16:creationId xmlns:a16="http://schemas.microsoft.com/office/drawing/2014/main" id="{49917A36-25A5-441C-8A94-085D2E7CBAC8}"/>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a:extLst>
            <a:ext uri="{FF2B5EF4-FFF2-40B4-BE49-F238E27FC236}">
              <a16:creationId xmlns:a16="http://schemas.microsoft.com/office/drawing/2014/main" id="{8F17E071-39BC-4622-87AC-9E550ADE8ED1}"/>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a:extLst>
            <a:ext uri="{FF2B5EF4-FFF2-40B4-BE49-F238E27FC236}">
              <a16:creationId xmlns:a16="http://schemas.microsoft.com/office/drawing/2014/main" id="{708A7A8B-D668-4979-931D-D3D9CB73F567}"/>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4" name="直線コネクタ 293">
          <a:extLst>
            <a:ext uri="{FF2B5EF4-FFF2-40B4-BE49-F238E27FC236}">
              <a16:creationId xmlns:a16="http://schemas.microsoft.com/office/drawing/2014/main" id="{8D073AA3-E1AB-4729-B4E9-D383D77604DA}"/>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5" name="テキスト ボックス 294">
          <a:extLst>
            <a:ext uri="{FF2B5EF4-FFF2-40B4-BE49-F238E27FC236}">
              <a16:creationId xmlns:a16="http://schemas.microsoft.com/office/drawing/2014/main" id="{5343C60A-6AFD-4CA7-BFE6-2CA9CFA0D28E}"/>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6" name="直線コネクタ 295">
          <a:extLst>
            <a:ext uri="{FF2B5EF4-FFF2-40B4-BE49-F238E27FC236}">
              <a16:creationId xmlns:a16="http://schemas.microsoft.com/office/drawing/2014/main" id="{B0A619EB-EBE4-4D4C-9C22-748E9B4CF5B9}"/>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7" name="テキスト ボックス 296">
          <a:extLst>
            <a:ext uri="{FF2B5EF4-FFF2-40B4-BE49-F238E27FC236}">
              <a16:creationId xmlns:a16="http://schemas.microsoft.com/office/drawing/2014/main" id="{DDB303C0-CA8D-4A67-9E97-FA5D1ED82DA3}"/>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8" name="直線コネクタ 297">
          <a:extLst>
            <a:ext uri="{FF2B5EF4-FFF2-40B4-BE49-F238E27FC236}">
              <a16:creationId xmlns:a16="http://schemas.microsoft.com/office/drawing/2014/main" id="{B3C6D292-0FDC-41E0-8724-7589AAFC2A0F}"/>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9" name="テキスト ボックス 298">
          <a:extLst>
            <a:ext uri="{FF2B5EF4-FFF2-40B4-BE49-F238E27FC236}">
              <a16:creationId xmlns:a16="http://schemas.microsoft.com/office/drawing/2014/main" id="{514B1CDE-B5E7-469B-BFFB-7E4239239807}"/>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0" name="直線コネクタ 299">
          <a:extLst>
            <a:ext uri="{FF2B5EF4-FFF2-40B4-BE49-F238E27FC236}">
              <a16:creationId xmlns:a16="http://schemas.microsoft.com/office/drawing/2014/main" id="{513A0584-EE90-49F0-9F0F-6181286F1197}"/>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1" name="テキスト ボックス 300">
          <a:extLst>
            <a:ext uri="{FF2B5EF4-FFF2-40B4-BE49-F238E27FC236}">
              <a16:creationId xmlns:a16="http://schemas.microsoft.com/office/drawing/2014/main" id="{1F49E8E3-15AD-4B6A-AC0B-3EAE15852AC7}"/>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2" name="直線コネクタ 301">
          <a:extLst>
            <a:ext uri="{FF2B5EF4-FFF2-40B4-BE49-F238E27FC236}">
              <a16:creationId xmlns:a16="http://schemas.microsoft.com/office/drawing/2014/main" id="{41DCA549-797A-4BB1-8F2D-B0876EFF29FF}"/>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3" name="テキスト ボックス 302">
          <a:extLst>
            <a:ext uri="{FF2B5EF4-FFF2-40B4-BE49-F238E27FC236}">
              <a16:creationId xmlns:a16="http://schemas.microsoft.com/office/drawing/2014/main" id="{1B23B613-B425-4D48-8D83-223D1CC839C1}"/>
            </a:ext>
          </a:extLst>
        </xdr:cNvPr>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DB32D925-E3AF-4220-834F-65C0A857A96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5" name="テキスト ボックス 304">
          <a:extLst>
            <a:ext uri="{FF2B5EF4-FFF2-40B4-BE49-F238E27FC236}">
              <a16:creationId xmlns:a16="http://schemas.microsoft.com/office/drawing/2014/main" id="{A92909B2-A532-44BF-BBDB-09C49BB38B89}"/>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4607B978-1CAD-4D67-9AF1-0638605682B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07" name="直線コネクタ 306">
          <a:extLst>
            <a:ext uri="{FF2B5EF4-FFF2-40B4-BE49-F238E27FC236}">
              <a16:creationId xmlns:a16="http://schemas.microsoft.com/office/drawing/2014/main" id="{892D4E92-FAAD-432A-8BE4-7D3FD542F5BB}"/>
            </a:ext>
          </a:extLst>
        </xdr:cNvPr>
        <xdr:cNvCxnSpPr/>
      </xdr:nvCxnSpPr>
      <xdr:spPr>
        <a:xfrm flipV="1">
          <a:off x="4086225" y="16855439"/>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08" name="【市民会館】&#10;有形固定資産減価償却率最小値テキスト">
          <a:extLst>
            <a:ext uri="{FF2B5EF4-FFF2-40B4-BE49-F238E27FC236}">
              <a16:creationId xmlns:a16="http://schemas.microsoft.com/office/drawing/2014/main" id="{04ABB90B-C04D-49DA-8D10-660659FD8A6C}"/>
            </a:ext>
          </a:extLst>
        </xdr:cNvPr>
        <xdr:cNvSpPr txBox="1"/>
      </xdr:nvSpPr>
      <xdr:spPr>
        <a:xfrm>
          <a:off x="4124960"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09" name="直線コネクタ 308">
          <a:extLst>
            <a:ext uri="{FF2B5EF4-FFF2-40B4-BE49-F238E27FC236}">
              <a16:creationId xmlns:a16="http://schemas.microsoft.com/office/drawing/2014/main" id="{9AC26C2A-34B0-47DD-851E-0BD329C25A6C}"/>
            </a:ext>
          </a:extLst>
        </xdr:cNvPr>
        <xdr:cNvCxnSpPr/>
      </xdr:nvCxnSpPr>
      <xdr:spPr>
        <a:xfrm>
          <a:off x="4020820" y="18209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10" name="【市民会館】&#10;有形固定資産減価償却率最大値テキスト">
          <a:extLst>
            <a:ext uri="{FF2B5EF4-FFF2-40B4-BE49-F238E27FC236}">
              <a16:creationId xmlns:a16="http://schemas.microsoft.com/office/drawing/2014/main" id="{1301FDAE-DF92-4226-BDD9-EEA19EC12E83}"/>
            </a:ext>
          </a:extLst>
        </xdr:cNvPr>
        <xdr:cNvSpPr txBox="1"/>
      </xdr:nvSpPr>
      <xdr:spPr>
        <a:xfrm>
          <a:off x="4124960" y="1663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11" name="直線コネクタ 310">
          <a:extLst>
            <a:ext uri="{FF2B5EF4-FFF2-40B4-BE49-F238E27FC236}">
              <a16:creationId xmlns:a16="http://schemas.microsoft.com/office/drawing/2014/main" id="{3CF0B378-E652-4B36-B3A0-3CB48B2ED7F1}"/>
            </a:ext>
          </a:extLst>
        </xdr:cNvPr>
        <xdr:cNvCxnSpPr/>
      </xdr:nvCxnSpPr>
      <xdr:spPr>
        <a:xfrm>
          <a:off x="4020820" y="16855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099313DF-7337-487C-99D6-2BC8B6E3ED13}"/>
            </a:ext>
          </a:extLst>
        </xdr:cNvPr>
        <xdr:cNvSpPr txBox="1"/>
      </xdr:nvSpPr>
      <xdr:spPr>
        <a:xfrm>
          <a:off x="412496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3" name="フローチャート: 判断 312">
          <a:extLst>
            <a:ext uri="{FF2B5EF4-FFF2-40B4-BE49-F238E27FC236}">
              <a16:creationId xmlns:a16="http://schemas.microsoft.com/office/drawing/2014/main" id="{EBCE08FC-AFC4-4987-A523-315B1E80B023}"/>
            </a:ext>
          </a:extLst>
        </xdr:cNvPr>
        <xdr:cNvSpPr/>
      </xdr:nvSpPr>
      <xdr:spPr>
        <a:xfrm>
          <a:off x="4036060" y="1774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14" name="フローチャート: 判断 313">
          <a:extLst>
            <a:ext uri="{FF2B5EF4-FFF2-40B4-BE49-F238E27FC236}">
              <a16:creationId xmlns:a16="http://schemas.microsoft.com/office/drawing/2014/main" id="{4A2B04B1-AB92-493E-A891-15B7F33C3F77}"/>
            </a:ext>
          </a:extLst>
        </xdr:cNvPr>
        <xdr:cNvSpPr/>
      </xdr:nvSpPr>
      <xdr:spPr>
        <a:xfrm>
          <a:off x="3312160" y="1776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80027</xdr:rowOff>
    </xdr:from>
    <xdr:ext cx="405111" cy="259045"/>
    <xdr:sp macro="" textlink="">
      <xdr:nvSpPr>
        <xdr:cNvPr id="315" name="n_1aveValue【市民会館】&#10;有形固定資産減価償却率">
          <a:extLst>
            <a:ext uri="{FF2B5EF4-FFF2-40B4-BE49-F238E27FC236}">
              <a16:creationId xmlns:a16="http://schemas.microsoft.com/office/drawing/2014/main" id="{B655CE43-CE49-4BB6-8121-8D70B3B350CA}"/>
            </a:ext>
          </a:extLst>
        </xdr:cNvPr>
        <xdr:cNvSpPr txBox="1"/>
      </xdr:nvSpPr>
      <xdr:spPr>
        <a:xfrm>
          <a:off x="3170564" y="1784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16" name="フローチャート: 判断 315">
          <a:extLst>
            <a:ext uri="{FF2B5EF4-FFF2-40B4-BE49-F238E27FC236}">
              <a16:creationId xmlns:a16="http://schemas.microsoft.com/office/drawing/2014/main" id="{3EA5E8B7-D4F2-444E-8C7A-038E06FD9863}"/>
            </a:ext>
          </a:extLst>
        </xdr:cNvPr>
        <xdr:cNvSpPr/>
      </xdr:nvSpPr>
      <xdr:spPr>
        <a:xfrm>
          <a:off x="2514600" y="1785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17" name="n_2aveValue【市民会館】&#10;有形固定資産減価償却率">
          <a:extLst>
            <a:ext uri="{FF2B5EF4-FFF2-40B4-BE49-F238E27FC236}">
              <a16:creationId xmlns:a16="http://schemas.microsoft.com/office/drawing/2014/main" id="{DC702D39-C008-4AC9-A38D-5D3AD60F0B7B}"/>
            </a:ext>
          </a:extLst>
        </xdr:cNvPr>
        <xdr:cNvSpPr txBox="1"/>
      </xdr:nvSpPr>
      <xdr:spPr>
        <a:xfrm>
          <a:off x="238570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1756A95-B2E5-441E-A461-944E4AE8680F}"/>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77E3B6FD-B406-4A2A-9D17-2155A49FB37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15AC3E4E-6864-46D9-BE1B-BEF106D01027}"/>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8E231554-B725-47F2-A778-FAAEB091A1B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31C2D812-A2A0-4700-96E2-248130B4B407}"/>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145414</xdr:rowOff>
    </xdr:from>
    <xdr:to>
      <xdr:col>20</xdr:col>
      <xdr:colOff>38100</xdr:colOff>
      <xdr:row>103</xdr:row>
      <xdr:rowOff>75564</xdr:rowOff>
    </xdr:to>
    <xdr:sp macro="" textlink="">
      <xdr:nvSpPr>
        <xdr:cNvPr id="323" name="楕円 322">
          <a:extLst>
            <a:ext uri="{FF2B5EF4-FFF2-40B4-BE49-F238E27FC236}">
              <a16:creationId xmlns:a16="http://schemas.microsoft.com/office/drawing/2014/main" id="{FB5DFD9A-2D60-4936-AD37-3EE0D75C8B4A}"/>
            </a:ext>
          </a:extLst>
        </xdr:cNvPr>
        <xdr:cNvSpPr/>
      </xdr:nvSpPr>
      <xdr:spPr>
        <a:xfrm>
          <a:off x="3312160" y="17244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92091</xdr:rowOff>
    </xdr:from>
    <xdr:ext cx="405111" cy="259045"/>
    <xdr:sp macro="" textlink="">
      <xdr:nvSpPr>
        <xdr:cNvPr id="324" name="n_1mainValue【市民会館】&#10;有形固定資産減価償却率">
          <a:extLst>
            <a:ext uri="{FF2B5EF4-FFF2-40B4-BE49-F238E27FC236}">
              <a16:creationId xmlns:a16="http://schemas.microsoft.com/office/drawing/2014/main" id="{16D3CA86-33E9-49C2-9A96-C38FAF28ECE2}"/>
            </a:ext>
          </a:extLst>
        </xdr:cNvPr>
        <xdr:cNvSpPr txBox="1"/>
      </xdr:nvSpPr>
      <xdr:spPr>
        <a:xfrm>
          <a:off x="3170564" y="1702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53E50EAA-670C-40CE-9C36-17501E945B0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0F7F72E0-249F-4B7F-BD01-13E3C61D412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C63453E0-665B-4EEF-9081-1E8E71BC10E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AD0D16FB-BF9D-4B3B-BAD4-033232E2A69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FC98BC24-343F-4A91-871E-4B4211E642C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9E703788-6157-477A-9687-2368526F701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32078D46-5427-4897-8164-23ED53B9BB2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C16D49CD-936F-4070-A3D3-E2881FFB8FF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AB54E6F5-7531-4981-82A5-D139CCA23B3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0C8404C5-271C-4DD1-B0AD-E7D550B76DB7}"/>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a:extLst>
            <a:ext uri="{FF2B5EF4-FFF2-40B4-BE49-F238E27FC236}">
              <a16:creationId xmlns:a16="http://schemas.microsoft.com/office/drawing/2014/main" id="{C7CFBAAE-C9EB-46CC-AA42-3542C55E778E}"/>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a:extLst>
            <a:ext uri="{FF2B5EF4-FFF2-40B4-BE49-F238E27FC236}">
              <a16:creationId xmlns:a16="http://schemas.microsoft.com/office/drawing/2014/main" id="{CAC15A1E-745F-4D0D-ADAC-D9182EB7619C}"/>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a:extLst>
            <a:ext uri="{FF2B5EF4-FFF2-40B4-BE49-F238E27FC236}">
              <a16:creationId xmlns:a16="http://schemas.microsoft.com/office/drawing/2014/main" id="{C6ECFFA3-0292-46F6-B24D-F365878BA073}"/>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a:extLst>
            <a:ext uri="{FF2B5EF4-FFF2-40B4-BE49-F238E27FC236}">
              <a16:creationId xmlns:a16="http://schemas.microsoft.com/office/drawing/2014/main" id="{B2C410DB-5F8A-48F1-B7AF-74DBCFCEF3A7}"/>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a:extLst>
            <a:ext uri="{FF2B5EF4-FFF2-40B4-BE49-F238E27FC236}">
              <a16:creationId xmlns:a16="http://schemas.microsoft.com/office/drawing/2014/main" id="{BB16083C-ED05-4ABB-8BB9-A54B462AFAC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a:extLst>
            <a:ext uri="{FF2B5EF4-FFF2-40B4-BE49-F238E27FC236}">
              <a16:creationId xmlns:a16="http://schemas.microsoft.com/office/drawing/2014/main" id="{9544633A-9C1F-4845-9AFE-244EE59ABB2F}"/>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a:extLst>
            <a:ext uri="{FF2B5EF4-FFF2-40B4-BE49-F238E27FC236}">
              <a16:creationId xmlns:a16="http://schemas.microsoft.com/office/drawing/2014/main" id="{58309220-54CF-428A-9A61-3E74F05160DD}"/>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a:extLst>
            <a:ext uri="{FF2B5EF4-FFF2-40B4-BE49-F238E27FC236}">
              <a16:creationId xmlns:a16="http://schemas.microsoft.com/office/drawing/2014/main" id="{93680438-CAAA-4FD8-884A-B8CB85556ED4}"/>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a:extLst>
            <a:ext uri="{FF2B5EF4-FFF2-40B4-BE49-F238E27FC236}">
              <a16:creationId xmlns:a16="http://schemas.microsoft.com/office/drawing/2014/main" id="{B2C2C990-DFF5-4590-A516-989405A4EF39}"/>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id="{C3569BB3-A52D-481A-955E-CB4BC7286396}"/>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id="{D7DF70BF-3850-476D-ADE7-86AD30C717B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EE531072-8598-4F97-BC2C-EC3B4AEB69D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a:extLst>
            <a:ext uri="{FF2B5EF4-FFF2-40B4-BE49-F238E27FC236}">
              <a16:creationId xmlns:a16="http://schemas.microsoft.com/office/drawing/2014/main" id="{522D5FEE-77D3-45DF-BC9E-D043F34D67C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48" name="直線コネクタ 347">
          <a:extLst>
            <a:ext uri="{FF2B5EF4-FFF2-40B4-BE49-F238E27FC236}">
              <a16:creationId xmlns:a16="http://schemas.microsoft.com/office/drawing/2014/main" id="{257B48C6-2668-4FC0-AFAB-2E191C87519C}"/>
            </a:ext>
          </a:extLst>
        </xdr:cNvPr>
        <xdr:cNvCxnSpPr/>
      </xdr:nvCxnSpPr>
      <xdr:spPr>
        <a:xfrm flipV="1">
          <a:off x="9219565" y="1674114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49" name="【市民会館】&#10;一人当たり面積最小値テキスト">
          <a:extLst>
            <a:ext uri="{FF2B5EF4-FFF2-40B4-BE49-F238E27FC236}">
              <a16:creationId xmlns:a16="http://schemas.microsoft.com/office/drawing/2014/main" id="{237DCA83-B076-4A34-B37C-8204EE7A81D0}"/>
            </a:ext>
          </a:extLst>
        </xdr:cNvPr>
        <xdr:cNvSpPr txBox="1"/>
      </xdr:nvSpPr>
      <xdr:spPr>
        <a:xfrm>
          <a:off x="925830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50" name="直線コネクタ 349">
          <a:extLst>
            <a:ext uri="{FF2B5EF4-FFF2-40B4-BE49-F238E27FC236}">
              <a16:creationId xmlns:a16="http://schemas.microsoft.com/office/drawing/2014/main" id="{C40908CD-DB9B-4A5E-B1DD-8FC5DE88B428}"/>
            </a:ext>
          </a:extLst>
        </xdr:cNvPr>
        <xdr:cNvCxnSpPr/>
      </xdr:nvCxnSpPr>
      <xdr:spPr>
        <a:xfrm>
          <a:off x="915416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51" name="【市民会館】&#10;一人当たり面積最大値テキスト">
          <a:extLst>
            <a:ext uri="{FF2B5EF4-FFF2-40B4-BE49-F238E27FC236}">
              <a16:creationId xmlns:a16="http://schemas.microsoft.com/office/drawing/2014/main" id="{493F0820-4535-4C89-9AC3-09C7F5584598}"/>
            </a:ext>
          </a:extLst>
        </xdr:cNvPr>
        <xdr:cNvSpPr txBox="1"/>
      </xdr:nvSpPr>
      <xdr:spPr>
        <a:xfrm>
          <a:off x="9258300" y="165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52" name="直線コネクタ 351">
          <a:extLst>
            <a:ext uri="{FF2B5EF4-FFF2-40B4-BE49-F238E27FC236}">
              <a16:creationId xmlns:a16="http://schemas.microsoft.com/office/drawing/2014/main" id="{5634CE58-B71C-42A6-A4F2-7350150868D8}"/>
            </a:ext>
          </a:extLst>
        </xdr:cNvPr>
        <xdr:cNvCxnSpPr/>
      </xdr:nvCxnSpPr>
      <xdr:spPr>
        <a:xfrm>
          <a:off x="915416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53" name="【市民会館】&#10;一人当たり面積平均値テキスト">
          <a:extLst>
            <a:ext uri="{FF2B5EF4-FFF2-40B4-BE49-F238E27FC236}">
              <a16:creationId xmlns:a16="http://schemas.microsoft.com/office/drawing/2014/main" id="{F61264B2-EFFB-4058-9915-FBAEC4C69BA2}"/>
            </a:ext>
          </a:extLst>
        </xdr:cNvPr>
        <xdr:cNvSpPr txBox="1"/>
      </xdr:nvSpPr>
      <xdr:spPr>
        <a:xfrm>
          <a:off x="925830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54" name="フローチャート: 判断 353">
          <a:extLst>
            <a:ext uri="{FF2B5EF4-FFF2-40B4-BE49-F238E27FC236}">
              <a16:creationId xmlns:a16="http://schemas.microsoft.com/office/drawing/2014/main" id="{7E197EE7-2A89-404A-B96B-A2B14916DF18}"/>
            </a:ext>
          </a:extLst>
        </xdr:cNvPr>
        <xdr:cNvSpPr/>
      </xdr:nvSpPr>
      <xdr:spPr>
        <a:xfrm>
          <a:off x="9192260" y="176695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55" name="フローチャート: 判断 354">
          <a:extLst>
            <a:ext uri="{FF2B5EF4-FFF2-40B4-BE49-F238E27FC236}">
              <a16:creationId xmlns:a16="http://schemas.microsoft.com/office/drawing/2014/main" id="{27BD6D2E-716D-4D16-B371-6D31E240E9FC}"/>
            </a:ext>
          </a:extLst>
        </xdr:cNvPr>
        <xdr:cNvSpPr/>
      </xdr:nvSpPr>
      <xdr:spPr>
        <a:xfrm>
          <a:off x="844550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90188</xdr:rowOff>
    </xdr:from>
    <xdr:ext cx="469744" cy="259045"/>
    <xdr:sp macro="" textlink="">
      <xdr:nvSpPr>
        <xdr:cNvPr id="356" name="n_1aveValue【市民会館】&#10;一人当たり面積">
          <a:extLst>
            <a:ext uri="{FF2B5EF4-FFF2-40B4-BE49-F238E27FC236}">
              <a16:creationId xmlns:a16="http://schemas.microsoft.com/office/drawing/2014/main" id="{4F7F7D2B-9546-47BF-9B88-14A163584A3D}"/>
            </a:ext>
          </a:extLst>
        </xdr:cNvPr>
        <xdr:cNvSpPr txBox="1"/>
      </xdr:nvSpPr>
      <xdr:spPr>
        <a:xfrm>
          <a:off x="827158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57" name="フローチャート: 判断 356">
          <a:extLst>
            <a:ext uri="{FF2B5EF4-FFF2-40B4-BE49-F238E27FC236}">
              <a16:creationId xmlns:a16="http://schemas.microsoft.com/office/drawing/2014/main" id="{F97B326C-2BAC-40CA-BC3F-7FB937B363E2}"/>
            </a:ext>
          </a:extLst>
        </xdr:cNvPr>
        <xdr:cNvSpPr/>
      </xdr:nvSpPr>
      <xdr:spPr>
        <a:xfrm>
          <a:off x="7670800" y="17726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58" name="n_2aveValue【市民会館】&#10;一人当たり面積">
          <a:extLst>
            <a:ext uri="{FF2B5EF4-FFF2-40B4-BE49-F238E27FC236}">
              <a16:creationId xmlns:a16="http://schemas.microsoft.com/office/drawing/2014/main" id="{5D54C2F5-CE27-4401-88F0-62432AD0D8E1}"/>
            </a:ext>
          </a:extLst>
        </xdr:cNvPr>
        <xdr:cNvSpPr txBox="1"/>
      </xdr:nvSpPr>
      <xdr:spPr>
        <a:xfrm>
          <a:off x="7509587"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7153AFD0-5100-4023-96DD-8D894C33378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A3A75A0-4042-4A56-8FFE-C70CBFDFB66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97BCAA24-75EC-4D7C-B47B-E27F8A5C2D91}"/>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9839BD00-EC90-423B-ADCC-09A97D77172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746CA100-311B-4318-A4F9-85FD16E81F7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364" name="楕円 363">
          <a:extLst>
            <a:ext uri="{FF2B5EF4-FFF2-40B4-BE49-F238E27FC236}">
              <a16:creationId xmlns:a16="http://schemas.microsoft.com/office/drawing/2014/main" id="{C2905E1F-A44D-4612-A200-8B34D941F4C5}"/>
            </a:ext>
          </a:extLst>
        </xdr:cNvPr>
        <xdr:cNvSpPr/>
      </xdr:nvSpPr>
      <xdr:spPr>
        <a:xfrm>
          <a:off x="844550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163847</xdr:rowOff>
    </xdr:from>
    <xdr:ext cx="469744" cy="259045"/>
    <xdr:sp macro="" textlink="">
      <xdr:nvSpPr>
        <xdr:cNvPr id="365" name="n_1mainValue【市民会館】&#10;一人当たり面積">
          <a:extLst>
            <a:ext uri="{FF2B5EF4-FFF2-40B4-BE49-F238E27FC236}">
              <a16:creationId xmlns:a16="http://schemas.microsoft.com/office/drawing/2014/main" id="{C6B4D622-E757-449E-858E-D98DC905CC57}"/>
            </a:ext>
          </a:extLst>
        </xdr:cNvPr>
        <xdr:cNvSpPr txBox="1"/>
      </xdr:nvSpPr>
      <xdr:spPr>
        <a:xfrm>
          <a:off x="827158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9B683CD1-3753-42A2-84C0-A5C307C6867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E1AB3353-B99E-4980-B238-0BB7233439B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333553FC-AD6B-4C66-8E1B-6DD51290993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AAA91434-C118-4070-8D9D-EB56702BE3F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8C1E6796-1ADE-4F7F-8F10-8022F607BD4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275CAC9E-D880-4583-8F3F-F6C3560F912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3DE3F9C2-65E1-40B9-8C1E-75ABFF5932D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F98844DB-F671-414E-B035-9AB470E9B967}"/>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17549DE2-9E4C-4236-ACB1-6D3958CA033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891024FB-7953-491A-85C6-726CD24F3FC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4428444F-686C-4842-AF7D-66A1EDB917FB}"/>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7" name="テキスト ボックス 376">
          <a:extLst>
            <a:ext uri="{FF2B5EF4-FFF2-40B4-BE49-F238E27FC236}">
              <a16:creationId xmlns:a16="http://schemas.microsoft.com/office/drawing/2014/main" id="{A4977C1A-8D01-42B6-8121-05E70F36F775}"/>
            </a:ext>
          </a:extLst>
        </xdr:cNvPr>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1C182330-FD60-4E7A-BC54-8136542415EA}"/>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02EA0B80-69B8-4FD9-A2B4-9DC407485AA8}"/>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AB73313A-E0C3-4B2B-B4A6-895E9EA857B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7CA2A2C0-CEC7-4C82-8C28-49577BEE5126}"/>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82606C97-5C24-445B-88EE-EF2EAA1916FC}"/>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85748946-4F2C-40C6-A89E-22A6DF11CA6C}"/>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FFCD420E-9A6B-4C7A-B842-31B10C13F2BC}"/>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a:extLst>
            <a:ext uri="{FF2B5EF4-FFF2-40B4-BE49-F238E27FC236}">
              <a16:creationId xmlns:a16="http://schemas.microsoft.com/office/drawing/2014/main" id="{F7ECFB1F-0AD1-4731-8FCD-48D369703D95}"/>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855BDF99-C6EC-4AD3-9E07-6EA581502EF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B8B8BBD4-6A7D-429F-8BE7-ABC64007A519}"/>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a:extLst>
            <a:ext uri="{FF2B5EF4-FFF2-40B4-BE49-F238E27FC236}">
              <a16:creationId xmlns:a16="http://schemas.microsoft.com/office/drawing/2014/main" id="{F6825879-8572-43F6-A1D8-A010DF9FB7C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89" name="直線コネクタ 388">
          <a:extLst>
            <a:ext uri="{FF2B5EF4-FFF2-40B4-BE49-F238E27FC236}">
              <a16:creationId xmlns:a16="http://schemas.microsoft.com/office/drawing/2014/main" id="{07D2150F-7D52-4026-B98A-361287CF1121}"/>
            </a:ext>
          </a:extLst>
        </xdr:cNvPr>
        <xdr:cNvCxnSpPr/>
      </xdr:nvCxnSpPr>
      <xdr:spPr>
        <a:xfrm flipV="1">
          <a:off x="14375764" y="571119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90" name="【一般廃棄物処理施設】&#10;有形固定資産減価償却率最小値テキスト">
          <a:extLst>
            <a:ext uri="{FF2B5EF4-FFF2-40B4-BE49-F238E27FC236}">
              <a16:creationId xmlns:a16="http://schemas.microsoft.com/office/drawing/2014/main" id="{6E700580-2790-45AB-9E82-B4A311063DF8}"/>
            </a:ext>
          </a:extLst>
        </xdr:cNvPr>
        <xdr:cNvSpPr txBox="1"/>
      </xdr:nvSpPr>
      <xdr:spPr>
        <a:xfrm>
          <a:off x="14414500" y="69818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91" name="直線コネクタ 390">
          <a:extLst>
            <a:ext uri="{FF2B5EF4-FFF2-40B4-BE49-F238E27FC236}">
              <a16:creationId xmlns:a16="http://schemas.microsoft.com/office/drawing/2014/main" id="{C5340BAC-90B2-41A6-9097-16DBE48BC701}"/>
            </a:ext>
          </a:extLst>
        </xdr:cNvPr>
        <xdr:cNvCxnSpPr/>
      </xdr:nvCxnSpPr>
      <xdr:spPr>
        <a:xfrm>
          <a:off x="14287500" y="697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92" name="【一般廃棄物処理施設】&#10;有形固定資産減価償却率最大値テキスト">
          <a:extLst>
            <a:ext uri="{FF2B5EF4-FFF2-40B4-BE49-F238E27FC236}">
              <a16:creationId xmlns:a16="http://schemas.microsoft.com/office/drawing/2014/main" id="{D200B2E9-7EBB-4F67-958F-AD06181F081C}"/>
            </a:ext>
          </a:extLst>
        </xdr:cNvPr>
        <xdr:cNvSpPr txBox="1"/>
      </xdr:nvSpPr>
      <xdr:spPr>
        <a:xfrm>
          <a:off x="14414500" y="549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93" name="直線コネクタ 392">
          <a:extLst>
            <a:ext uri="{FF2B5EF4-FFF2-40B4-BE49-F238E27FC236}">
              <a16:creationId xmlns:a16="http://schemas.microsoft.com/office/drawing/2014/main" id="{76AB7083-3B52-453E-8BAF-D86866B7B390}"/>
            </a:ext>
          </a:extLst>
        </xdr:cNvPr>
        <xdr:cNvCxnSpPr/>
      </xdr:nvCxnSpPr>
      <xdr:spPr>
        <a:xfrm>
          <a:off x="1428750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94" name="【一般廃棄物処理施設】&#10;有形固定資産減価償却率平均値テキスト">
          <a:extLst>
            <a:ext uri="{FF2B5EF4-FFF2-40B4-BE49-F238E27FC236}">
              <a16:creationId xmlns:a16="http://schemas.microsoft.com/office/drawing/2014/main" id="{3E9D39C4-F9E7-45C7-8F47-E9998A840303}"/>
            </a:ext>
          </a:extLst>
        </xdr:cNvPr>
        <xdr:cNvSpPr txBox="1"/>
      </xdr:nvSpPr>
      <xdr:spPr>
        <a:xfrm>
          <a:off x="144145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5" name="フローチャート: 判断 394">
          <a:extLst>
            <a:ext uri="{FF2B5EF4-FFF2-40B4-BE49-F238E27FC236}">
              <a16:creationId xmlns:a16="http://schemas.microsoft.com/office/drawing/2014/main" id="{5D4459A9-CA4B-40BD-A41A-5B07FA640018}"/>
            </a:ext>
          </a:extLst>
        </xdr:cNvPr>
        <xdr:cNvSpPr/>
      </xdr:nvSpPr>
      <xdr:spPr>
        <a:xfrm>
          <a:off x="14325600" y="62090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96" name="フローチャート: 判断 395">
          <a:extLst>
            <a:ext uri="{FF2B5EF4-FFF2-40B4-BE49-F238E27FC236}">
              <a16:creationId xmlns:a16="http://schemas.microsoft.com/office/drawing/2014/main" id="{0451C021-C1B1-4F1E-9D3C-E92F01CCE837}"/>
            </a:ext>
          </a:extLst>
        </xdr:cNvPr>
        <xdr:cNvSpPr/>
      </xdr:nvSpPr>
      <xdr:spPr>
        <a:xfrm>
          <a:off x="1357884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397" name="n_1aveValue【一般廃棄物処理施設】&#10;有形固定資産減価償却率">
          <a:extLst>
            <a:ext uri="{FF2B5EF4-FFF2-40B4-BE49-F238E27FC236}">
              <a16:creationId xmlns:a16="http://schemas.microsoft.com/office/drawing/2014/main" id="{954294C4-93BA-4AB5-9819-895CC7D585CB}"/>
            </a:ext>
          </a:extLst>
        </xdr:cNvPr>
        <xdr:cNvSpPr txBox="1"/>
      </xdr:nvSpPr>
      <xdr:spPr>
        <a:xfrm>
          <a:off x="134372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398" name="フローチャート: 判断 397">
          <a:extLst>
            <a:ext uri="{FF2B5EF4-FFF2-40B4-BE49-F238E27FC236}">
              <a16:creationId xmlns:a16="http://schemas.microsoft.com/office/drawing/2014/main" id="{8D7D4DF5-A33F-43BC-82DC-6B41FC5B271C}"/>
            </a:ext>
          </a:extLst>
        </xdr:cNvPr>
        <xdr:cNvSpPr/>
      </xdr:nvSpPr>
      <xdr:spPr>
        <a:xfrm>
          <a:off x="12804140" y="6024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id="{920306A6-CBEB-4C60-A7D6-34717347C525}"/>
            </a:ext>
          </a:extLst>
        </xdr:cNvPr>
        <xdr:cNvSpPr txBox="1"/>
      </xdr:nvSpPr>
      <xdr:spPr>
        <a:xfrm>
          <a:off x="126752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0385784-627F-4FEC-81A7-A98E022FED0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24AACE2-A524-4634-9509-322B2004E3AF}"/>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B7849D1-8182-4472-B1A7-C30366107C29}"/>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DE7F9E0-607F-4321-A953-7C0516CBB54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50E99500-78A5-4E1F-A020-4D2BF0320C7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05" name="楕円 404">
          <a:extLst>
            <a:ext uri="{FF2B5EF4-FFF2-40B4-BE49-F238E27FC236}">
              <a16:creationId xmlns:a16="http://schemas.microsoft.com/office/drawing/2014/main" id="{1211A483-14E0-4C87-B86A-17A1B7311B40}"/>
            </a:ext>
          </a:extLst>
        </xdr:cNvPr>
        <xdr:cNvSpPr/>
      </xdr:nvSpPr>
      <xdr:spPr>
        <a:xfrm>
          <a:off x="1357884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109237</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5B4DF7A0-6C40-4763-A866-A16C1CA6A265}"/>
            </a:ext>
          </a:extLst>
        </xdr:cNvPr>
        <xdr:cNvSpPr txBox="1"/>
      </xdr:nvSpPr>
      <xdr:spPr>
        <a:xfrm>
          <a:off x="134372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F783EDBD-D39D-4DD2-8B0F-BE7DA9B25A7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9F7A47BE-9689-4F6F-9961-20F3BA4738F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CA51B009-ECF6-4B79-89F1-2E78386E09E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B8F4BF97-DB0B-486D-8E69-D836AC2397F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A61DBE3D-9909-4599-A6AD-593C960A245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0B5BDAE7-EDEA-47DE-B32A-984FB86F8F5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CF69B90B-2EE7-4D7F-AF39-9DDB230F032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8687D480-4D21-44D3-AF04-DCE7F6A9A50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80488FFA-99BD-4441-838D-0DF4F9DA8DA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29263138-1000-49DF-B0C3-F3FDAE837E8E}"/>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7" name="直線コネクタ 416">
          <a:extLst>
            <a:ext uri="{FF2B5EF4-FFF2-40B4-BE49-F238E27FC236}">
              <a16:creationId xmlns:a16="http://schemas.microsoft.com/office/drawing/2014/main" id="{CE05B85C-BAB8-4D65-8652-2DBFC48EC4EE}"/>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8" name="テキスト ボックス 417">
          <a:extLst>
            <a:ext uri="{FF2B5EF4-FFF2-40B4-BE49-F238E27FC236}">
              <a16:creationId xmlns:a16="http://schemas.microsoft.com/office/drawing/2014/main" id="{621A54FE-4AE0-45D0-B3BC-E6E08CE54CEF}"/>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9" name="直線コネクタ 418">
          <a:extLst>
            <a:ext uri="{FF2B5EF4-FFF2-40B4-BE49-F238E27FC236}">
              <a16:creationId xmlns:a16="http://schemas.microsoft.com/office/drawing/2014/main" id="{566BCD06-09D0-49DD-9BA7-413766BFB4DD}"/>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20" name="テキスト ボックス 419">
          <a:extLst>
            <a:ext uri="{FF2B5EF4-FFF2-40B4-BE49-F238E27FC236}">
              <a16:creationId xmlns:a16="http://schemas.microsoft.com/office/drawing/2014/main" id="{933EE963-2E18-4BF6-8B8F-FE304BA8DD33}"/>
            </a:ext>
          </a:extLst>
        </xdr:cNvPr>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1" name="直線コネクタ 420">
          <a:extLst>
            <a:ext uri="{FF2B5EF4-FFF2-40B4-BE49-F238E27FC236}">
              <a16:creationId xmlns:a16="http://schemas.microsoft.com/office/drawing/2014/main" id="{AA0D5955-B990-4F19-9B5B-A7449EEBB35D}"/>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22" name="テキスト ボックス 421">
          <a:extLst>
            <a:ext uri="{FF2B5EF4-FFF2-40B4-BE49-F238E27FC236}">
              <a16:creationId xmlns:a16="http://schemas.microsoft.com/office/drawing/2014/main" id="{7772857B-6E2D-4B61-872E-714D5D63C17A}"/>
            </a:ext>
          </a:extLst>
        </xdr:cNvPr>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3" name="直線コネクタ 422">
          <a:extLst>
            <a:ext uri="{FF2B5EF4-FFF2-40B4-BE49-F238E27FC236}">
              <a16:creationId xmlns:a16="http://schemas.microsoft.com/office/drawing/2014/main" id="{34D8DCF6-5AE6-458A-91C3-D6B8EFEA62EA}"/>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24" name="テキスト ボックス 423">
          <a:extLst>
            <a:ext uri="{FF2B5EF4-FFF2-40B4-BE49-F238E27FC236}">
              <a16:creationId xmlns:a16="http://schemas.microsoft.com/office/drawing/2014/main" id="{DB491BD9-01AC-4E6D-B1A8-ED81AD769733}"/>
            </a:ext>
          </a:extLst>
        </xdr:cNvPr>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5" name="直線コネクタ 424">
          <a:extLst>
            <a:ext uri="{FF2B5EF4-FFF2-40B4-BE49-F238E27FC236}">
              <a16:creationId xmlns:a16="http://schemas.microsoft.com/office/drawing/2014/main" id="{19C7434B-7116-4D49-AE65-AC8BA9C4EBB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6" name="テキスト ボックス 425">
          <a:extLst>
            <a:ext uri="{FF2B5EF4-FFF2-40B4-BE49-F238E27FC236}">
              <a16:creationId xmlns:a16="http://schemas.microsoft.com/office/drawing/2014/main" id="{0A8A31E3-37C3-4F67-9BBA-8873BC2FC1FA}"/>
            </a:ext>
          </a:extLst>
        </xdr:cNvPr>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7" name="直線コネクタ 426">
          <a:extLst>
            <a:ext uri="{FF2B5EF4-FFF2-40B4-BE49-F238E27FC236}">
              <a16:creationId xmlns:a16="http://schemas.microsoft.com/office/drawing/2014/main" id="{4568029D-9482-47D1-B0F9-8F30D11A055A}"/>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8" name="テキスト ボックス 427">
          <a:extLst>
            <a:ext uri="{FF2B5EF4-FFF2-40B4-BE49-F238E27FC236}">
              <a16:creationId xmlns:a16="http://schemas.microsoft.com/office/drawing/2014/main" id="{26591BDC-92D2-4116-95A3-8AECAF794610}"/>
            </a:ext>
          </a:extLst>
        </xdr:cNvPr>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90D9C1A7-39CE-4680-8E91-27976584627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0" name="テキスト ボックス 429">
          <a:extLst>
            <a:ext uri="{FF2B5EF4-FFF2-40B4-BE49-F238E27FC236}">
              <a16:creationId xmlns:a16="http://schemas.microsoft.com/office/drawing/2014/main" id="{0214E3AC-16DE-4476-93E2-F59FFDCDE635}"/>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一般廃棄物処理施設】&#10;一人当たり有形固定資産（償却資産）額グラフ枠">
          <a:extLst>
            <a:ext uri="{FF2B5EF4-FFF2-40B4-BE49-F238E27FC236}">
              <a16:creationId xmlns:a16="http://schemas.microsoft.com/office/drawing/2014/main" id="{ABEAA250-A813-4A9A-81E0-E3EC75FC6DB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32" name="直線コネクタ 431">
          <a:extLst>
            <a:ext uri="{FF2B5EF4-FFF2-40B4-BE49-F238E27FC236}">
              <a16:creationId xmlns:a16="http://schemas.microsoft.com/office/drawing/2014/main" id="{4D3DC50C-4AB9-4F45-9B26-6175D97B736B}"/>
            </a:ext>
          </a:extLst>
        </xdr:cNvPr>
        <xdr:cNvCxnSpPr/>
      </xdr:nvCxnSpPr>
      <xdr:spPr>
        <a:xfrm flipV="1">
          <a:off x="19509104" y="5568544"/>
          <a:ext cx="0" cy="1536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33" name="【一般廃棄物処理施設】&#10;一人当たり有形固定資産（償却資産）額最小値テキスト">
          <a:extLst>
            <a:ext uri="{FF2B5EF4-FFF2-40B4-BE49-F238E27FC236}">
              <a16:creationId xmlns:a16="http://schemas.microsoft.com/office/drawing/2014/main" id="{D29F8333-2150-4593-B3EB-6754F0711410}"/>
            </a:ext>
          </a:extLst>
        </xdr:cNvPr>
        <xdr:cNvSpPr txBox="1"/>
      </xdr:nvSpPr>
      <xdr:spPr>
        <a:xfrm>
          <a:off x="19547840" y="710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34" name="直線コネクタ 433">
          <a:extLst>
            <a:ext uri="{FF2B5EF4-FFF2-40B4-BE49-F238E27FC236}">
              <a16:creationId xmlns:a16="http://schemas.microsoft.com/office/drawing/2014/main" id="{AFF718BC-F19A-483A-AB76-AE2B0679E239}"/>
            </a:ext>
          </a:extLst>
        </xdr:cNvPr>
        <xdr:cNvCxnSpPr/>
      </xdr:nvCxnSpPr>
      <xdr:spPr>
        <a:xfrm>
          <a:off x="19443700" y="710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35" name="【一般廃棄物処理施設】&#10;一人当たり有形固定資産（償却資産）額最大値テキスト">
          <a:extLst>
            <a:ext uri="{FF2B5EF4-FFF2-40B4-BE49-F238E27FC236}">
              <a16:creationId xmlns:a16="http://schemas.microsoft.com/office/drawing/2014/main" id="{A0D716F4-CFFE-4765-B5FA-8756487E5AEF}"/>
            </a:ext>
          </a:extLst>
        </xdr:cNvPr>
        <xdr:cNvSpPr txBox="1"/>
      </xdr:nvSpPr>
      <xdr:spPr>
        <a:xfrm>
          <a:off x="19547840" y="53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36" name="直線コネクタ 435">
          <a:extLst>
            <a:ext uri="{FF2B5EF4-FFF2-40B4-BE49-F238E27FC236}">
              <a16:creationId xmlns:a16="http://schemas.microsoft.com/office/drawing/2014/main" id="{880A777A-0378-42E0-9D37-59ABED863A2E}"/>
            </a:ext>
          </a:extLst>
        </xdr:cNvPr>
        <xdr:cNvCxnSpPr/>
      </xdr:nvCxnSpPr>
      <xdr:spPr>
        <a:xfrm>
          <a:off x="19443700" y="556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37" name="【一般廃棄物処理施設】&#10;一人当たり有形固定資産（償却資産）額平均値テキスト">
          <a:extLst>
            <a:ext uri="{FF2B5EF4-FFF2-40B4-BE49-F238E27FC236}">
              <a16:creationId xmlns:a16="http://schemas.microsoft.com/office/drawing/2014/main" id="{9BA11345-EF08-429A-8F4B-4B9FBC4D9980}"/>
            </a:ext>
          </a:extLst>
        </xdr:cNvPr>
        <xdr:cNvSpPr txBox="1"/>
      </xdr:nvSpPr>
      <xdr:spPr>
        <a:xfrm>
          <a:off x="19547840" y="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38" name="フローチャート: 判断 437">
          <a:extLst>
            <a:ext uri="{FF2B5EF4-FFF2-40B4-BE49-F238E27FC236}">
              <a16:creationId xmlns:a16="http://schemas.microsoft.com/office/drawing/2014/main" id="{E768C0B0-9FF9-41A5-BEB5-090F2DEC7AA7}"/>
            </a:ext>
          </a:extLst>
        </xdr:cNvPr>
        <xdr:cNvSpPr/>
      </xdr:nvSpPr>
      <xdr:spPr>
        <a:xfrm>
          <a:off x="19458940" y="64703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39" name="フローチャート: 判断 438">
          <a:extLst>
            <a:ext uri="{FF2B5EF4-FFF2-40B4-BE49-F238E27FC236}">
              <a16:creationId xmlns:a16="http://schemas.microsoft.com/office/drawing/2014/main" id="{85210EEA-C197-4526-8A82-9C88CE962ADD}"/>
            </a:ext>
          </a:extLst>
        </xdr:cNvPr>
        <xdr:cNvSpPr/>
      </xdr:nvSpPr>
      <xdr:spPr>
        <a:xfrm>
          <a:off x="18735040" y="64741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25119</xdr:rowOff>
    </xdr:from>
    <xdr:ext cx="534377" cy="259045"/>
    <xdr:sp macro="" textlink="">
      <xdr:nvSpPr>
        <xdr:cNvPr id="440" name="n_1aveValue【一般廃棄物処理施設】&#10;一人当たり有形固定資産（償却資産）額">
          <a:extLst>
            <a:ext uri="{FF2B5EF4-FFF2-40B4-BE49-F238E27FC236}">
              <a16:creationId xmlns:a16="http://schemas.microsoft.com/office/drawing/2014/main" id="{EE02850C-EFB3-4AFC-AFB8-FB308645F2FF}"/>
            </a:ext>
          </a:extLst>
        </xdr:cNvPr>
        <xdr:cNvSpPr txBox="1"/>
      </xdr:nvSpPr>
      <xdr:spPr>
        <a:xfrm>
          <a:off x="18528811" y="65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41" name="フローチャート: 判断 440">
          <a:extLst>
            <a:ext uri="{FF2B5EF4-FFF2-40B4-BE49-F238E27FC236}">
              <a16:creationId xmlns:a16="http://schemas.microsoft.com/office/drawing/2014/main" id="{FE5A36F4-E60E-4CF6-BD49-4A005C4A8622}"/>
            </a:ext>
          </a:extLst>
        </xdr:cNvPr>
        <xdr:cNvSpPr/>
      </xdr:nvSpPr>
      <xdr:spPr>
        <a:xfrm>
          <a:off x="17937480" y="59821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42" name="n_2aveValue【一般廃棄物処理施設】&#10;一人当たり有形固定資産（償却資産）額">
          <a:extLst>
            <a:ext uri="{FF2B5EF4-FFF2-40B4-BE49-F238E27FC236}">
              <a16:creationId xmlns:a16="http://schemas.microsoft.com/office/drawing/2014/main" id="{7FD05BE2-BE41-46C2-8055-EB0065E35865}"/>
            </a:ext>
          </a:extLst>
        </xdr:cNvPr>
        <xdr:cNvSpPr txBox="1"/>
      </xdr:nvSpPr>
      <xdr:spPr>
        <a:xfrm>
          <a:off x="17734495" y="576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49BB0D2E-A5B7-4C47-8AF5-26E081A3D5A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5E69B02B-D842-4099-9882-EF01A93DA7F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E3DF8AD4-8E65-49F8-9E26-56652B05135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40E1BC1F-85AC-468A-8A34-CE1B74AB56E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E6E18C9E-6766-4FD5-A30E-7A6D25A74E3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105312</xdr:rowOff>
    </xdr:from>
    <xdr:to>
      <xdr:col>112</xdr:col>
      <xdr:colOff>38100</xdr:colOff>
      <xdr:row>35</xdr:row>
      <xdr:rowOff>35462</xdr:rowOff>
    </xdr:to>
    <xdr:sp macro="" textlink="">
      <xdr:nvSpPr>
        <xdr:cNvPr id="448" name="楕円 447">
          <a:extLst>
            <a:ext uri="{FF2B5EF4-FFF2-40B4-BE49-F238E27FC236}">
              <a16:creationId xmlns:a16="http://schemas.microsoft.com/office/drawing/2014/main" id="{FC195D8C-D4C8-4809-A2F7-F89AC24437E8}"/>
            </a:ext>
          </a:extLst>
        </xdr:cNvPr>
        <xdr:cNvSpPr/>
      </xdr:nvSpPr>
      <xdr:spPr>
        <a:xfrm>
          <a:off x="18735040" y="5805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33</xdr:row>
      <xdr:rowOff>51989</xdr:rowOff>
    </xdr:from>
    <xdr:ext cx="599010" cy="259045"/>
    <xdr:sp macro="" textlink="">
      <xdr:nvSpPr>
        <xdr:cNvPr id="449" name="n_1mainValue【一般廃棄物処理施設】&#10;一人当たり有形固定資産（償却資産）額">
          <a:extLst>
            <a:ext uri="{FF2B5EF4-FFF2-40B4-BE49-F238E27FC236}">
              <a16:creationId xmlns:a16="http://schemas.microsoft.com/office/drawing/2014/main" id="{CF29FF16-B92C-4D2A-9038-9F30F92AD63D}"/>
            </a:ext>
          </a:extLst>
        </xdr:cNvPr>
        <xdr:cNvSpPr txBox="1"/>
      </xdr:nvSpPr>
      <xdr:spPr>
        <a:xfrm>
          <a:off x="18496495" y="558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id="{D30FF073-D730-47E9-9BC6-D9CB6150D78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id="{0C43C1F0-4A80-4C3D-8BD4-205FD99E104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id="{FF7F6C5E-0DF1-4F6F-968B-28BCE32ACA9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id="{5CA97F5D-78BF-40D5-B611-18712A30300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id="{D8BBF09A-0838-46A4-918D-8C06CAFB8E7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id="{131A4DAB-D85F-4606-B5DC-FF65AB33C6F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id="{39B4C618-7120-4655-9884-F23EABD6A47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id="{71500AFC-8272-4CF0-8150-348AF3BBEC21}"/>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a:extLst>
            <a:ext uri="{FF2B5EF4-FFF2-40B4-BE49-F238E27FC236}">
              <a16:creationId xmlns:a16="http://schemas.microsoft.com/office/drawing/2014/main" id="{2928CDDB-4CD3-4633-B4E6-2161EC622874}"/>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a:extLst>
            <a:ext uri="{FF2B5EF4-FFF2-40B4-BE49-F238E27FC236}">
              <a16:creationId xmlns:a16="http://schemas.microsoft.com/office/drawing/2014/main" id="{FC5AE6DB-9514-44D4-93BE-23A33E2D0D0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a:extLst>
            <a:ext uri="{FF2B5EF4-FFF2-40B4-BE49-F238E27FC236}">
              <a16:creationId xmlns:a16="http://schemas.microsoft.com/office/drawing/2014/main" id="{CC1D1C05-BE12-40AC-AB47-B62DBE9EA82C}"/>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61" name="直線コネクタ 460">
          <a:extLst>
            <a:ext uri="{FF2B5EF4-FFF2-40B4-BE49-F238E27FC236}">
              <a16:creationId xmlns:a16="http://schemas.microsoft.com/office/drawing/2014/main" id="{C4BF45CF-1F67-4035-B0CC-0458AB1739E8}"/>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2" name="テキスト ボックス 461">
          <a:extLst>
            <a:ext uri="{FF2B5EF4-FFF2-40B4-BE49-F238E27FC236}">
              <a16:creationId xmlns:a16="http://schemas.microsoft.com/office/drawing/2014/main" id="{B0A8D67E-1B55-4D27-9A03-90CEFB7D5F8A}"/>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3" name="直線コネクタ 462">
          <a:extLst>
            <a:ext uri="{FF2B5EF4-FFF2-40B4-BE49-F238E27FC236}">
              <a16:creationId xmlns:a16="http://schemas.microsoft.com/office/drawing/2014/main" id="{0A8BDF0D-FAD3-47E0-BCFB-0A1133D6D656}"/>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4" name="テキスト ボックス 463">
          <a:extLst>
            <a:ext uri="{FF2B5EF4-FFF2-40B4-BE49-F238E27FC236}">
              <a16:creationId xmlns:a16="http://schemas.microsoft.com/office/drawing/2014/main" id="{6C66C89F-6CFE-4317-877F-77E26F51B1D8}"/>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5" name="直線コネクタ 464">
          <a:extLst>
            <a:ext uri="{FF2B5EF4-FFF2-40B4-BE49-F238E27FC236}">
              <a16:creationId xmlns:a16="http://schemas.microsoft.com/office/drawing/2014/main" id="{F6A7E5BD-0100-4ACD-BBF8-3D7710F7F1F4}"/>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6" name="テキスト ボックス 465">
          <a:extLst>
            <a:ext uri="{FF2B5EF4-FFF2-40B4-BE49-F238E27FC236}">
              <a16:creationId xmlns:a16="http://schemas.microsoft.com/office/drawing/2014/main" id="{4D0A0A79-3D88-463C-8591-D1906F80EB08}"/>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7" name="直線コネクタ 466">
          <a:extLst>
            <a:ext uri="{FF2B5EF4-FFF2-40B4-BE49-F238E27FC236}">
              <a16:creationId xmlns:a16="http://schemas.microsoft.com/office/drawing/2014/main" id="{D2B03576-3C25-4573-A4FF-7ECA7F6DA1BB}"/>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8" name="テキスト ボックス 467">
          <a:extLst>
            <a:ext uri="{FF2B5EF4-FFF2-40B4-BE49-F238E27FC236}">
              <a16:creationId xmlns:a16="http://schemas.microsoft.com/office/drawing/2014/main" id="{2114A0C9-AF06-415F-8865-836740BFBC0F}"/>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AD14C765-A281-4B73-B059-DDF80D17942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CA6E5E2-6E83-4C0F-95C2-6EEFA6C12681}"/>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a:extLst>
            <a:ext uri="{FF2B5EF4-FFF2-40B4-BE49-F238E27FC236}">
              <a16:creationId xmlns:a16="http://schemas.microsoft.com/office/drawing/2014/main" id="{27681651-F66A-41B6-8BAC-C796AEA8A00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72" name="直線コネクタ 471">
          <a:extLst>
            <a:ext uri="{FF2B5EF4-FFF2-40B4-BE49-F238E27FC236}">
              <a16:creationId xmlns:a16="http://schemas.microsoft.com/office/drawing/2014/main" id="{3B9F11B1-9E2E-4612-893A-6DF7C04A0E3A}"/>
            </a:ext>
          </a:extLst>
        </xdr:cNvPr>
        <xdr:cNvCxnSpPr/>
      </xdr:nvCxnSpPr>
      <xdr:spPr>
        <a:xfrm flipV="1">
          <a:off x="14375764" y="9357360"/>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73" name="【保健センター・保健所】&#10;有形固定資産減価償却率最小値テキスト">
          <a:extLst>
            <a:ext uri="{FF2B5EF4-FFF2-40B4-BE49-F238E27FC236}">
              <a16:creationId xmlns:a16="http://schemas.microsoft.com/office/drawing/2014/main" id="{A8B98FDD-28EE-49CF-A881-67B440E87F64}"/>
            </a:ext>
          </a:extLst>
        </xdr:cNvPr>
        <xdr:cNvSpPr txBox="1"/>
      </xdr:nvSpPr>
      <xdr:spPr>
        <a:xfrm>
          <a:off x="14414500"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74" name="直線コネクタ 473">
          <a:extLst>
            <a:ext uri="{FF2B5EF4-FFF2-40B4-BE49-F238E27FC236}">
              <a16:creationId xmlns:a16="http://schemas.microsoft.com/office/drawing/2014/main" id="{E7B09650-7392-4DCC-966B-FB84048A7D55}"/>
            </a:ext>
          </a:extLst>
        </xdr:cNvPr>
        <xdr:cNvCxnSpPr/>
      </xdr:nvCxnSpPr>
      <xdr:spPr>
        <a:xfrm>
          <a:off x="1428750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5" name="【保健センター・保健所】&#10;有形固定資産減価償却率最大値テキスト">
          <a:extLst>
            <a:ext uri="{FF2B5EF4-FFF2-40B4-BE49-F238E27FC236}">
              <a16:creationId xmlns:a16="http://schemas.microsoft.com/office/drawing/2014/main" id="{8D3455C3-8C05-49BF-93F8-CDADD64DA064}"/>
            </a:ext>
          </a:extLst>
        </xdr:cNvPr>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6" name="直線コネクタ 475">
          <a:extLst>
            <a:ext uri="{FF2B5EF4-FFF2-40B4-BE49-F238E27FC236}">
              <a16:creationId xmlns:a16="http://schemas.microsoft.com/office/drawing/2014/main" id="{BFE18BE4-4CA6-494B-A6D3-275CD0A26112}"/>
            </a:ext>
          </a:extLst>
        </xdr:cNvPr>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77" name="【保健センター・保健所】&#10;有形固定資産減価償却率平均値テキスト">
          <a:extLst>
            <a:ext uri="{FF2B5EF4-FFF2-40B4-BE49-F238E27FC236}">
              <a16:creationId xmlns:a16="http://schemas.microsoft.com/office/drawing/2014/main" id="{A388B206-AF70-4009-9362-782D4F218063}"/>
            </a:ext>
          </a:extLst>
        </xdr:cNvPr>
        <xdr:cNvSpPr txBox="1"/>
      </xdr:nvSpPr>
      <xdr:spPr>
        <a:xfrm>
          <a:off x="14414500" y="10061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78" name="フローチャート: 判断 477">
          <a:extLst>
            <a:ext uri="{FF2B5EF4-FFF2-40B4-BE49-F238E27FC236}">
              <a16:creationId xmlns:a16="http://schemas.microsoft.com/office/drawing/2014/main" id="{E95DB7EF-6964-4BB9-B63A-1F787F1EEA77}"/>
            </a:ext>
          </a:extLst>
        </xdr:cNvPr>
        <xdr:cNvSpPr/>
      </xdr:nvSpPr>
      <xdr:spPr>
        <a:xfrm>
          <a:off x="14325600" y="100830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79" name="フローチャート: 判断 478">
          <a:extLst>
            <a:ext uri="{FF2B5EF4-FFF2-40B4-BE49-F238E27FC236}">
              <a16:creationId xmlns:a16="http://schemas.microsoft.com/office/drawing/2014/main" id="{756C44F5-EA39-458E-8CD1-B52D8C46863D}"/>
            </a:ext>
          </a:extLst>
        </xdr:cNvPr>
        <xdr:cNvSpPr/>
      </xdr:nvSpPr>
      <xdr:spPr>
        <a:xfrm>
          <a:off x="1357884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110507</xdr:rowOff>
    </xdr:from>
    <xdr:ext cx="405111" cy="259045"/>
    <xdr:sp macro="" textlink="">
      <xdr:nvSpPr>
        <xdr:cNvPr id="480" name="n_1aveValue【保健センター・保健所】&#10;有形固定資産減価償却率">
          <a:extLst>
            <a:ext uri="{FF2B5EF4-FFF2-40B4-BE49-F238E27FC236}">
              <a16:creationId xmlns:a16="http://schemas.microsoft.com/office/drawing/2014/main" id="{E6221854-6DCC-47A8-A358-2FC838AB7856}"/>
            </a:ext>
          </a:extLst>
        </xdr:cNvPr>
        <xdr:cNvSpPr txBox="1"/>
      </xdr:nvSpPr>
      <xdr:spPr>
        <a:xfrm>
          <a:off x="134372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481" name="フローチャート: 判断 480">
          <a:extLst>
            <a:ext uri="{FF2B5EF4-FFF2-40B4-BE49-F238E27FC236}">
              <a16:creationId xmlns:a16="http://schemas.microsoft.com/office/drawing/2014/main" id="{F52A6C4F-6D7A-41E0-AB81-0673954E2AB6}"/>
            </a:ext>
          </a:extLst>
        </xdr:cNvPr>
        <xdr:cNvSpPr/>
      </xdr:nvSpPr>
      <xdr:spPr>
        <a:xfrm>
          <a:off x="12804140" y="10135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482" name="n_2aveValue【保健センター・保健所】&#10;有形固定資産減価償却率">
          <a:extLst>
            <a:ext uri="{FF2B5EF4-FFF2-40B4-BE49-F238E27FC236}">
              <a16:creationId xmlns:a16="http://schemas.microsoft.com/office/drawing/2014/main" id="{F74EA982-1208-473D-BEF6-5ECD31E66000}"/>
            </a:ext>
          </a:extLst>
        </xdr:cNvPr>
        <xdr:cNvSpPr txBox="1"/>
      </xdr:nvSpPr>
      <xdr:spPr>
        <a:xfrm>
          <a:off x="12675244" y="99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B2E9C81-56AD-4594-8419-B010837D735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3BAA9B64-C3C1-44CB-95C1-571848C1D5E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A40A2E2-DCAF-4D07-8DB5-4B989C83C50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A5186393-4017-42EE-83E6-6E62EEABC9C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F3D29D1F-4B94-4BBE-90AF-BFD914DEC18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24638</xdr:rowOff>
    </xdr:from>
    <xdr:to>
      <xdr:col>81</xdr:col>
      <xdr:colOff>101600</xdr:colOff>
      <xdr:row>57</xdr:row>
      <xdr:rowOff>126238</xdr:rowOff>
    </xdr:to>
    <xdr:sp macro="" textlink="">
      <xdr:nvSpPr>
        <xdr:cNvPr id="488" name="楕円 487">
          <a:extLst>
            <a:ext uri="{FF2B5EF4-FFF2-40B4-BE49-F238E27FC236}">
              <a16:creationId xmlns:a16="http://schemas.microsoft.com/office/drawing/2014/main" id="{44DD4286-47AD-49EB-A655-0F5FF89A6420}"/>
            </a:ext>
          </a:extLst>
        </xdr:cNvPr>
        <xdr:cNvSpPr/>
      </xdr:nvSpPr>
      <xdr:spPr>
        <a:xfrm>
          <a:off x="1357884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142765</xdr:rowOff>
    </xdr:from>
    <xdr:ext cx="405111" cy="259045"/>
    <xdr:sp macro="" textlink="">
      <xdr:nvSpPr>
        <xdr:cNvPr id="489" name="n_1mainValue【保健センター・保健所】&#10;有形固定資産減価償却率">
          <a:extLst>
            <a:ext uri="{FF2B5EF4-FFF2-40B4-BE49-F238E27FC236}">
              <a16:creationId xmlns:a16="http://schemas.microsoft.com/office/drawing/2014/main" id="{E2DE0D7E-F0CD-44CF-AED5-B996A9F2E1CB}"/>
            </a:ext>
          </a:extLst>
        </xdr:cNvPr>
        <xdr:cNvSpPr txBox="1"/>
      </xdr:nvSpPr>
      <xdr:spPr>
        <a:xfrm>
          <a:off x="13437244" y="936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60ED0AEC-9E27-4091-A917-498CB25575D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8056CE17-54AA-4990-BBEB-65603AA9B85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7F9E185B-D3D1-4B6C-862C-9E71AF5416B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708F1228-2BB3-4C63-838A-C511250E505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1CB49350-E008-4007-8758-7B1FBB73ED1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43E00BDB-DA07-488D-A868-F65CD14E630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E37B4FC7-D7E4-4143-89ED-04F29E8AFE5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034D9D52-71ED-4F98-816E-FF5EF1F8733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a:extLst>
            <a:ext uri="{FF2B5EF4-FFF2-40B4-BE49-F238E27FC236}">
              <a16:creationId xmlns:a16="http://schemas.microsoft.com/office/drawing/2014/main" id="{B64E753D-CD51-4387-AD03-F8F079B2193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9BD24E8A-B661-41C1-90B9-1232F0ECF89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a:extLst>
            <a:ext uri="{FF2B5EF4-FFF2-40B4-BE49-F238E27FC236}">
              <a16:creationId xmlns:a16="http://schemas.microsoft.com/office/drawing/2014/main" id="{2FCCC98E-8864-42B8-A2A0-EFCBABFA5A55}"/>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a:extLst>
            <a:ext uri="{FF2B5EF4-FFF2-40B4-BE49-F238E27FC236}">
              <a16:creationId xmlns:a16="http://schemas.microsoft.com/office/drawing/2014/main" id="{06AA6F7B-B046-469E-8384-E694E21DE2D6}"/>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a:extLst>
            <a:ext uri="{FF2B5EF4-FFF2-40B4-BE49-F238E27FC236}">
              <a16:creationId xmlns:a16="http://schemas.microsoft.com/office/drawing/2014/main" id="{86EA9789-C33F-4A46-9DA9-FFDA5BA3A5FC}"/>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a:extLst>
            <a:ext uri="{FF2B5EF4-FFF2-40B4-BE49-F238E27FC236}">
              <a16:creationId xmlns:a16="http://schemas.microsoft.com/office/drawing/2014/main" id="{0EACD798-343A-427D-B106-DD70383B727C}"/>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a:extLst>
            <a:ext uri="{FF2B5EF4-FFF2-40B4-BE49-F238E27FC236}">
              <a16:creationId xmlns:a16="http://schemas.microsoft.com/office/drawing/2014/main" id="{5B1F74B3-F2C0-431B-9B8C-A2AEC1E4AEEA}"/>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a:extLst>
            <a:ext uri="{FF2B5EF4-FFF2-40B4-BE49-F238E27FC236}">
              <a16:creationId xmlns:a16="http://schemas.microsoft.com/office/drawing/2014/main" id="{F029DFCB-0A24-453F-97A0-6472A687E4D1}"/>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a:extLst>
            <a:ext uri="{FF2B5EF4-FFF2-40B4-BE49-F238E27FC236}">
              <a16:creationId xmlns:a16="http://schemas.microsoft.com/office/drawing/2014/main" id="{3F4E3491-ECBE-4044-971F-025851A25FBC}"/>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a:extLst>
            <a:ext uri="{FF2B5EF4-FFF2-40B4-BE49-F238E27FC236}">
              <a16:creationId xmlns:a16="http://schemas.microsoft.com/office/drawing/2014/main" id="{AC94D764-B0D4-4765-8646-D482C759CA18}"/>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26D013C5-74D4-43EB-A58A-EA1AAB1C23F8}"/>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CBE054EA-12D3-42DF-A779-16A61FC94A8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a:extLst>
            <a:ext uri="{FF2B5EF4-FFF2-40B4-BE49-F238E27FC236}">
              <a16:creationId xmlns:a16="http://schemas.microsoft.com/office/drawing/2014/main" id="{C0D9CD18-1FCB-4FD9-8100-42AE47D1789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11" name="直線コネクタ 510">
          <a:extLst>
            <a:ext uri="{FF2B5EF4-FFF2-40B4-BE49-F238E27FC236}">
              <a16:creationId xmlns:a16="http://schemas.microsoft.com/office/drawing/2014/main" id="{623A5D18-C4E9-4C14-9E83-5C051E3D9495}"/>
            </a:ext>
          </a:extLst>
        </xdr:cNvPr>
        <xdr:cNvCxnSpPr/>
      </xdr:nvCxnSpPr>
      <xdr:spPr>
        <a:xfrm flipV="1">
          <a:off x="19509104" y="925449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12" name="【保健センター・保健所】&#10;一人当たり面積最小値テキスト">
          <a:extLst>
            <a:ext uri="{FF2B5EF4-FFF2-40B4-BE49-F238E27FC236}">
              <a16:creationId xmlns:a16="http://schemas.microsoft.com/office/drawing/2014/main" id="{830CC552-760E-4DF4-ABD7-BB08951A05E4}"/>
            </a:ext>
          </a:extLst>
        </xdr:cNvPr>
        <xdr:cNvSpPr txBox="1"/>
      </xdr:nvSpPr>
      <xdr:spPr>
        <a:xfrm>
          <a:off x="1954784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13" name="直線コネクタ 512">
          <a:extLst>
            <a:ext uri="{FF2B5EF4-FFF2-40B4-BE49-F238E27FC236}">
              <a16:creationId xmlns:a16="http://schemas.microsoft.com/office/drawing/2014/main" id="{05D8F06C-4746-49E3-8EF9-55D409F406DF}"/>
            </a:ext>
          </a:extLst>
        </xdr:cNvPr>
        <xdr:cNvCxnSpPr/>
      </xdr:nvCxnSpPr>
      <xdr:spPr>
        <a:xfrm>
          <a:off x="19443700" y="1050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4" name="【保健センター・保健所】&#10;一人当たり面積最大値テキスト">
          <a:extLst>
            <a:ext uri="{FF2B5EF4-FFF2-40B4-BE49-F238E27FC236}">
              <a16:creationId xmlns:a16="http://schemas.microsoft.com/office/drawing/2014/main" id="{AA9EA5A9-D70D-4494-95F0-4892B191740A}"/>
            </a:ext>
          </a:extLst>
        </xdr:cNvPr>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5" name="直線コネクタ 514">
          <a:extLst>
            <a:ext uri="{FF2B5EF4-FFF2-40B4-BE49-F238E27FC236}">
              <a16:creationId xmlns:a16="http://schemas.microsoft.com/office/drawing/2014/main" id="{E12C1FAA-8031-44F9-A7AB-9F42C363B18C}"/>
            </a:ext>
          </a:extLst>
        </xdr:cNvPr>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16" name="【保健センター・保健所】&#10;一人当たり面積平均値テキスト">
          <a:extLst>
            <a:ext uri="{FF2B5EF4-FFF2-40B4-BE49-F238E27FC236}">
              <a16:creationId xmlns:a16="http://schemas.microsoft.com/office/drawing/2014/main" id="{3DCE5737-F528-4B70-9494-17EBA433DC57}"/>
            </a:ext>
          </a:extLst>
        </xdr:cNvPr>
        <xdr:cNvSpPr txBox="1"/>
      </xdr:nvSpPr>
      <xdr:spPr>
        <a:xfrm>
          <a:off x="1954784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17" name="フローチャート: 判断 516">
          <a:extLst>
            <a:ext uri="{FF2B5EF4-FFF2-40B4-BE49-F238E27FC236}">
              <a16:creationId xmlns:a16="http://schemas.microsoft.com/office/drawing/2014/main" id="{7C35B0B3-069E-4F54-9458-FCC394616302}"/>
            </a:ext>
          </a:extLst>
        </xdr:cNvPr>
        <xdr:cNvSpPr/>
      </xdr:nvSpPr>
      <xdr:spPr>
        <a:xfrm>
          <a:off x="1945894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18" name="フローチャート: 判断 517">
          <a:extLst>
            <a:ext uri="{FF2B5EF4-FFF2-40B4-BE49-F238E27FC236}">
              <a16:creationId xmlns:a16="http://schemas.microsoft.com/office/drawing/2014/main" id="{ADF5ADF8-60E1-4006-986D-FC07CB1103F7}"/>
            </a:ext>
          </a:extLst>
        </xdr:cNvPr>
        <xdr:cNvSpPr/>
      </xdr:nvSpPr>
      <xdr:spPr>
        <a:xfrm>
          <a:off x="18735040" y="1007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519" name="n_1aveValue【保健センター・保健所】&#10;一人当たり面積">
          <a:extLst>
            <a:ext uri="{FF2B5EF4-FFF2-40B4-BE49-F238E27FC236}">
              <a16:creationId xmlns:a16="http://schemas.microsoft.com/office/drawing/2014/main" id="{D7C9FDBD-E5CC-4ABA-913B-10296F37ED31}"/>
            </a:ext>
          </a:extLst>
        </xdr:cNvPr>
        <xdr:cNvSpPr txBox="1"/>
      </xdr:nvSpPr>
      <xdr:spPr>
        <a:xfrm>
          <a:off x="1856112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20" name="フローチャート: 判断 519">
          <a:extLst>
            <a:ext uri="{FF2B5EF4-FFF2-40B4-BE49-F238E27FC236}">
              <a16:creationId xmlns:a16="http://schemas.microsoft.com/office/drawing/2014/main" id="{0EACA57A-D514-4E5C-9860-A561B8FB9765}"/>
            </a:ext>
          </a:extLst>
        </xdr:cNvPr>
        <xdr:cNvSpPr/>
      </xdr:nvSpPr>
      <xdr:spPr>
        <a:xfrm>
          <a:off x="179374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21" name="n_2aveValue【保健センター・保健所】&#10;一人当たり面積">
          <a:extLst>
            <a:ext uri="{FF2B5EF4-FFF2-40B4-BE49-F238E27FC236}">
              <a16:creationId xmlns:a16="http://schemas.microsoft.com/office/drawing/2014/main" id="{056EAEA6-7A6D-4A78-97CE-9E2317E05C57}"/>
            </a:ext>
          </a:extLst>
        </xdr:cNvPr>
        <xdr:cNvSpPr txBox="1"/>
      </xdr:nvSpPr>
      <xdr:spPr>
        <a:xfrm>
          <a:off x="177762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C56E882-7442-44ED-A0C9-190B04DBC48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AE066B4-9BE5-48D3-81EE-B4FD7E9D855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8AA96ECD-1681-4482-BD06-F08004248154}"/>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EF0B3BA-FB5F-49F1-8A19-6A78B4FD2E6C}"/>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366968B-7F93-40D8-B08A-1207DA3E12F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527" name="楕円 526">
          <a:extLst>
            <a:ext uri="{FF2B5EF4-FFF2-40B4-BE49-F238E27FC236}">
              <a16:creationId xmlns:a16="http://schemas.microsoft.com/office/drawing/2014/main" id="{D23A5CFA-7A56-4187-9C72-77CFE4B4B6BF}"/>
            </a:ext>
          </a:extLst>
        </xdr:cNvPr>
        <xdr:cNvSpPr/>
      </xdr:nvSpPr>
      <xdr:spPr>
        <a:xfrm>
          <a:off x="1873504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135907</xdr:rowOff>
    </xdr:from>
    <xdr:ext cx="469744" cy="259045"/>
    <xdr:sp macro="" textlink="">
      <xdr:nvSpPr>
        <xdr:cNvPr id="528" name="n_1mainValue【保健センター・保健所】&#10;一人当たり面積">
          <a:extLst>
            <a:ext uri="{FF2B5EF4-FFF2-40B4-BE49-F238E27FC236}">
              <a16:creationId xmlns:a16="http://schemas.microsoft.com/office/drawing/2014/main" id="{F4ACEE32-78A0-4A36-AB86-594007D9C461}"/>
            </a:ext>
          </a:extLst>
        </xdr:cNvPr>
        <xdr:cNvSpPr txBox="1"/>
      </xdr:nvSpPr>
      <xdr:spPr>
        <a:xfrm>
          <a:off x="185611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E4703714-B23F-4C78-82B7-8B4AA872CAE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383D061E-B023-49F1-9566-578FF191060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EDB234A3-A6E5-4F45-87FC-3A8726CADB5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B7F17670-A8B2-4A4A-AB02-9F8765C07C8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FF8A9758-DD81-4A9F-A478-B24579AAC63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336A0D53-53B4-4C84-B388-336E1E8AB24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A2D99C19-33CC-4F30-A0EF-971470F42A7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8BFA93C4-77D5-412C-8F21-8E04131B6A1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B5A0F37E-55A8-4E07-B555-21BA9CFF31A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F7BB9EFF-5F65-4BD0-841B-B73B4A322ED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9" name="テキスト ボックス 538">
          <a:extLst>
            <a:ext uri="{FF2B5EF4-FFF2-40B4-BE49-F238E27FC236}">
              <a16:creationId xmlns:a16="http://schemas.microsoft.com/office/drawing/2014/main" id="{34195EAD-E97A-4F82-B5A0-CFBE0E6BE8CA}"/>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0914441B-D29F-48D4-825C-10413628019D}"/>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41" name="テキスト ボックス 540">
          <a:extLst>
            <a:ext uri="{FF2B5EF4-FFF2-40B4-BE49-F238E27FC236}">
              <a16:creationId xmlns:a16="http://schemas.microsoft.com/office/drawing/2014/main" id="{D10A20BD-669C-4CEF-8621-5A243682029C}"/>
            </a:ext>
          </a:extLst>
        </xdr:cNvPr>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F294EFC6-00F6-4366-A4AC-346EA8BB1215}"/>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DAB8E0D5-9381-4B27-A5AB-46BC4E23CE8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E467E34A-AAF1-4307-9CB6-26F69044809C}"/>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939D51F1-FD1A-49A2-B815-04116D59ED1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603B33E4-4B1E-4761-B558-27C3DE7935C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1082F49C-8F1A-472A-93B7-E910746130E9}"/>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1A611A53-B006-4F1B-A948-35AF840E16F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FC9776A6-1484-4F51-A009-F9306D026AE6}"/>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CF586CD5-6F43-4EA9-BB6D-8AC5A3577CD7}"/>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51" name="テキスト ボックス 550">
          <a:extLst>
            <a:ext uri="{FF2B5EF4-FFF2-40B4-BE49-F238E27FC236}">
              <a16:creationId xmlns:a16="http://schemas.microsoft.com/office/drawing/2014/main" id="{A02585B7-07ED-410F-B581-A4D07E912452}"/>
            </a:ext>
          </a:extLst>
        </xdr:cNvPr>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9234E728-A531-46AE-A2E5-738D2889E84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3" name="テキスト ボックス 552">
          <a:extLst>
            <a:ext uri="{FF2B5EF4-FFF2-40B4-BE49-F238E27FC236}">
              <a16:creationId xmlns:a16="http://schemas.microsoft.com/office/drawing/2014/main" id="{A6DCCF1C-949B-4FC9-A03C-F927112FB428}"/>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a:extLst>
            <a:ext uri="{FF2B5EF4-FFF2-40B4-BE49-F238E27FC236}">
              <a16:creationId xmlns:a16="http://schemas.microsoft.com/office/drawing/2014/main" id="{998D2C12-D500-4FA1-A005-419F852B6586}"/>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55" name="直線コネクタ 554">
          <a:extLst>
            <a:ext uri="{FF2B5EF4-FFF2-40B4-BE49-F238E27FC236}">
              <a16:creationId xmlns:a16="http://schemas.microsoft.com/office/drawing/2014/main" id="{C21B3C1D-B203-4C96-A260-DB29326226BA}"/>
            </a:ext>
          </a:extLst>
        </xdr:cNvPr>
        <xdr:cNvCxnSpPr/>
      </xdr:nvCxnSpPr>
      <xdr:spPr>
        <a:xfrm flipV="1">
          <a:off x="14375764" y="13163006"/>
          <a:ext cx="0" cy="130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56" name="【消防施設】&#10;有形固定資産減価償却率最小値テキスト">
          <a:extLst>
            <a:ext uri="{FF2B5EF4-FFF2-40B4-BE49-F238E27FC236}">
              <a16:creationId xmlns:a16="http://schemas.microsoft.com/office/drawing/2014/main" id="{25C4810E-BF14-41BC-AFC3-D631ED57DB4C}"/>
            </a:ext>
          </a:extLst>
        </xdr:cNvPr>
        <xdr:cNvSpPr txBox="1"/>
      </xdr:nvSpPr>
      <xdr:spPr>
        <a:xfrm>
          <a:off x="14414500" y="1447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57" name="直線コネクタ 556">
          <a:extLst>
            <a:ext uri="{FF2B5EF4-FFF2-40B4-BE49-F238E27FC236}">
              <a16:creationId xmlns:a16="http://schemas.microsoft.com/office/drawing/2014/main" id="{23B7F99E-870E-4DE4-BB31-546605C9173F}"/>
            </a:ext>
          </a:extLst>
        </xdr:cNvPr>
        <xdr:cNvCxnSpPr/>
      </xdr:nvCxnSpPr>
      <xdr:spPr>
        <a:xfrm>
          <a:off x="14287500" y="144682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8" name="【消防施設】&#10;有形固定資産減価償却率最大値テキスト">
          <a:extLst>
            <a:ext uri="{FF2B5EF4-FFF2-40B4-BE49-F238E27FC236}">
              <a16:creationId xmlns:a16="http://schemas.microsoft.com/office/drawing/2014/main" id="{62998506-41E9-4BD8-B835-93C9DEBD5496}"/>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9" name="直線コネクタ 558">
          <a:extLst>
            <a:ext uri="{FF2B5EF4-FFF2-40B4-BE49-F238E27FC236}">
              <a16:creationId xmlns:a16="http://schemas.microsoft.com/office/drawing/2014/main" id="{A962E997-073B-43D8-BD4E-38A1F11A1043}"/>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60" name="【消防施設】&#10;有形固定資産減価償却率平均値テキスト">
          <a:extLst>
            <a:ext uri="{FF2B5EF4-FFF2-40B4-BE49-F238E27FC236}">
              <a16:creationId xmlns:a16="http://schemas.microsoft.com/office/drawing/2014/main" id="{47868DBB-27D7-4AD5-8184-0BDAC1F5531B}"/>
            </a:ext>
          </a:extLst>
        </xdr:cNvPr>
        <xdr:cNvSpPr txBox="1"/>
      </xdr:nvSpPr>
      <xdr:spPr>
        <a:xfrm>
          <a:off x="14414500" y="13709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61" name="フローチャート: 判断 560">
          <a:extLst>
            <a:ext uri="{FF2B5EF4-FFF2-40B4-BE49-F238E27FC236}">
              <a16:creationId xmlns:a16="http://schemas.microsoft.com/office/drawing/2014/main" id="{6F68A3C9-A758-456F-9928-D7B21E589852}"/>
            </a:ext>
          </a:extLst>
        </xdr:cNvPr>
        <xdr:cNvSpPr/>
      </xdr:nvSpPr>
      <xdr:spPr>
        <a:xfrm>
          <a:off x="14325600" y="1373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62" name="フローチャート: 判断 561">
          <a:extLst>
            <a:ext uri="{FF2B5EF4-FFF2-40B4-BE49-F238E27FC236}">
              <a16:creationId xmlns:a16="http://schemas.microsoft.com/office/drawing/2014/main" id="{918A3D49-04F8-49FC-A05F-886F5CFF013C}"/>
            </a:ext>
          </a:extLst>
        </xdr:cNvPr>
        <xdr:cNvSpPr/>
      </xdr:nvSpPr>
      <xdr:spPr>
        <a:xfrm>
          <a:off x="1357884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116857</xdr:rowOff>
    </xdr:from>
    <xdr:ext cx="405111" cy="259045"/>
    <xdr:sp macro="" textlink="">
      <xdr:nvSpPr>
        <xdr:cNvPr id="563" name="n_1aveValue【消防施設】&#10;有形固定資産減価償却率">
          <a:extLst>
            <a:ext uri="{FF2B5EF4-FFF2-40B4-BE49-F238E27FC236}">
              <a16:creationId xmlns:a16="http://schemas.microsoft.com/office/drawing/2014/main" id="{629D318E-BB96-405F-B39C-3BC8CC4D13B1}"/>
            </a:ext>
          </a:extLst>
        </xdr:cNvPr>
        <xdr:cNvSpPr txBox="1"/>
      </xdr:nvSpPr>
      <xdr:spPr>
        <a:xfrm>
          <a:off x="134372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564" name="フローチャート: 判断 563">
          <a:extLst>
            <a:ext uri="{FF2B5EF4-FFF2-40B4-BE49-F238E27FC236}">
              <a16:creationId xmlns:a16="http://schemas.microsoft.com/office/drawing/2014/main" id="{C0A7DE42-F180-43DA-B131-03A0C4998364}"/>
            </a:ext>
          </a:extLst>
        </xdr:cNvPr>
        <xdr:cNvSpPr/>
      </xdr:nvSpPr>
      <xdr:spPr>
        <a:xfrm>
          <a:off x="12804140" y="13844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565" name="n_2aveValue【消防施設】&#10;有形固定資産減価償却率">
          <a:extLst>
            <a:ext uri="{FF2B5EF4-FFF2-40B4-BE49-F238E27FC236}">
              <a16:creationId xmlns:a16="http://schemas.microsoft.com/office/drawing/2014/main" id="{792451F9-E5E7-46FB-B6A1-811EFCB63F14}"/>
            </a:ext>
          </a:extLst>
        </xdr:cNvPr>
        <xdr:cNvSpPr txBox="1"/>
      </xdr:nvSpPr>
      <xdr:spPr>
        <a:xfrm>
          <a:off x="126752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9AFDFA18-6279-4799-8C0E-C0F97ECA9568}"/>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CC648A0-2742-4457-AFC7-155D0759414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2EB336AF-51EC-4CC6-9743-82BEA6D3B95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574CCFF4-DD38-414C-9B14-48A6E1DFCF1A}"/>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54DFE89D-28D1-4566-A7F5-9A3FA19AF72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101600</xdr:rowOff>
    </xdr:from>
    <xdr:to>
      <xdr:col>81</xdr:col>
      <xdr:colOff>101600</xdr:colOff>
      <xdr:row>87</xdr:row>
      <xdr:rowOff>31750</xdr:rowOff>
    </xdr:to>
    <xdr:sp macro="" textlink="">
      <xdr:nvSpPr>
        <xdr:cNvPr id="571" name="楕円 570">
          <a:extLst>
            <a:ext uri="{FF2B5EF4-FFF2-40B4-BE49-F238E27FC236}">
              <a16:creationId xmlns:a16="http://schemas.microsoft.com/office/drawing/2014/main" id="{6795F591-CFB0-4BD5-81FA-CEF4923885A2}"/>
            </a:ext>
          </a:extLst>
        </xdr:cNvPr>
        <xdr:cNvSpPr/>
      </xdr:nvSpPr>
      <xdr:spPr>
        <a:xfrm>
          <a:off x="13578840" y="14518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87</xdr:row>
      <xdr:rowOff>22877</xdr:rowOff>
    </xdr:from>
    <xdr:ext cx="405111" cy="259045"/>
    <xdr:sp macro="" textlink="">
      <xdr:nvSpPr>
        <xdr:cNvPr id="572" name="n_1mainValue【消防施設】&#10;有形固定資産減価償却率">
          <a:extLst>
            <a:ext uri="{FF2B5EF4-FFF2-40B4-BE49-F238E27FC236}">
              <a16:creationId xmlns:a16="http://schemas.microsoft.com/office/drawing/2014/main" id="{B54B5174-11A6-477C-BB77-96F3E431C5E7}"/>
            </a:ext>
          </a:extLst>
        </xdr:cNvPr>
        <xdr:cNvSpPr txBox="1"/>
      </xdr:nvSpPr>
      <xdr:spPr>
        <a:xfrm>
          <a:off x="134372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563B4552-AA3E-4C63-8ED9-796CDD22B2C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100D0E7F-353C-4DC7-ABDF-0E931FFDCD6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CAAACF19-133F-4473-99D8-44A44B06EE0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32A4EE98-B49E-48EC-B386-D8EC99B53DB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E53EF7FC-16B7-4170-B15C-A3000B4CF55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BFB9F9BA-8DDF-418F-9618-570F54FBB65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FC919AC6-F9E0-407D-90A1-0C02D49EAA34}"/>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8A9D8533-996B-4194-8021-13D5D573357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50907E24-05C7-4077-A7B1-491C8E4B710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C76D79CE-0845-4891-AC25-8FA6CA1812E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a16="http://schemas.microsoft.com/office/drawing/2014/main" id="{754A1389-A959-4D3E-A9E5-8D47BD0676C9}"/>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id="{46ED6856-CA65-47FF-862E-1374CC12B25F}"/>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a16="http://schemas.microsoft.com/office/drawing/2014/main" id="{309B74FD-6154-4E23-8708-8AC179225792}"/>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a16="http://schemas.microsoft.com/office/drawing/2014/main" id="{408FA895-D559-4217-A550-A247A895587E}"/>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a16="http://schemas.microsoft.com/office/drawing/2014/main" id="{61294762-20D7-4D7E-94D6-35E7047AE79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a16="http://schemas.microsoft.com/office/drawing/2014/main" id="{ED67796C-72D0-478F-9085-0A242ECAC728}"/>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a16="http://schemas.microsoft.com/office/drawing/2014/main" id="{90E6797D-9EB2-40B2-9B9A-EE55737E88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a16="http://schemas.microsoft.com/office/drawing/2014/main" id="{E9023ABD-9E43-4524-A80B-90E79BAADEDE}"/>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a16="http://schemas.microsoft.com/office/drawing/2014/main" id="{8EAD0A78-4D6A-48C6-889E-C47AB9EF5DEA}"/>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id="{AC1DF5CD-9AB8-4D0F-B8F1-4AA1F867FA4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6025A137-2239-46AD-B846-7061E0601C42}"/>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93CCB79B-AADC-4573-A2AF-8CDBEB8E408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a:extLst>
            <a:ext uri="{FF2B5EF4-FFF2-40B4-BE49-F238E27FC236}">
              <a16:creationId xmlns:a16="http://schemas.microsoft.com/office/drawing/2014/main" id="{B32DFBF2-9F2D-4F43-BF0A-4933BDAB011F}"/>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96" name="直線コネクタ 595">
          <a:extLst>
            <a:ext uri="{FF2B5EF4-FFF2-40B4-BE49-F238E27FC236}">
              <a16:creationId xmlns:a16="http://schemas.microsoft.com/office/drawing/2014/main" id="{7ED5E8D4-E0A4-4DA3-AA74-9405F71ACA55}"/>
            </a:ext>
          </a:extLst>
        </xdr:cNvPr>
        <xdr:cNvCxnSpPr/>
      </xdr:nvCxnSpPr>
      <xdr:spPr>
        <a:xfrm flipV="1">
          <a:off x="19509104" y="13247371"/>
          <a:ext cx="0" cy="114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97" name="【消防施設】&#10;一人当たり面積最小値テキスト">
          <a:extLst>
            <a:ext uri="{FF2B5EF4-FFF2-40B4-BE49-F238E27FC236}">
              <a16:creationId xmlns:a16="http://schemas.microsoft.com/office/drawing/2014/main" id="{844FE1E2-5ED9-4012-A592-BF9CF0C7A67F}"/>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8" name="直線コネクタ 597">
          <a:extLst>
            <a:ext uri="{FF2B5EF4-FFF2-40B4-BE49-F238E27FC236}">
              <a16:creationId xmlns:a16="http://schemas.microsoft.com/office/drawing/2014/main" id="{A916217A-221C-43E6-9442-6A7EF4F6E112}"/>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599" name="【消防施設】&#10;一人当たり面積最大値テキスト">
          <a:extLst>
            <a:ext uri="{FF2B5EF4-FFF2-40B4-BE49-F238E27FC236}">
              <a16:creationId xmlns:a16="http://schemas.microsoft.com/office/drawing/2014/main" id="{F5155517-600D-41EF-89B0-5672FBAD4DC8}"/>
            </a:ext>
          </a:extLst>
        </xdr:cNvPr>
        <xdr:cNvSpPr txBox="1"/>
      </xdr:nvSpPr>
      <xdr:spPr>
        <a:xfrm>
          <a:off x="19547840" y="130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00" name="直線コネクタ 599">
          <a:extLst>
            <a:ext uri="{FF2B5EF4-FFF2-40B4-BE49-F238E27FC236}">
              <a16:creationId xmlns:a16="http://schemas.microsoft.com/office/drawing/2014/main" id="{3F76629F-E081-4BA2-850B-47F245ED5EC2}"/>
            </a:ext>
          </a:extLst>
        </xdr:cNvPr>
        <xdr:cNvCxnSpPr/>
      </xdr:nvCxnSpPr>
      <xdr:spPr>
        <a:xfrm>
          <a:off x="19443700" y="13247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601" name="【消防施設】&#10;一人当たり面積平均値テキスト">
          <a:extLst>
            <a:ext uri="{FF2B5EF4-FFF2-40B4-BE49-F238E27FC236}">
              <a16:creationId xmlns:a16="http://schemas.microsoft.com/office/drawing/2014/main" id="{CBD236CE-9251-4A4D-BC3C-0F199192D504}"/>
            </a:ext>
          </a:extLst>
        </xdr:cNvPr>
        <xdr:cNvSpPr txBox="1"/>
      </xdr:nvSpPr>
      <xdr:spPr>
        <a:xfrm>
          <a:off x="19547840" y="1395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02" name="フローチャート: 判断 601">
          <a:extLst>
            <a:ext uri="{FF2B5EF4-FFF2-40B4-BE49-F238E27FC236}">
              <a16:creationId xmlns:a16="http://schemas.microsoft.com/office/drawing/2014/main" id="{515778C5-104A-4C8E-A73C-6E679BB23376}"/>
            </a:ext>
          </a:extLst>
        </xdr:cNvPr>
        <xdr:cNvSpPr/>
      </xdr:nvSpPr>
      <xdr:spPr>
        <a:xfrm>
          <a:off x="1945894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03" name="フローチャート: 判断 602">
          <a:extLst>
            <a:ext uri="{FF2B5EF4-FFF2-40B4-BE49-F238E27FC236}">
              <a16:creationId xmlns:a16="http://schemas.microsoft.com/office/drawing/2014/main" id="{7D1A5014-9AE8-430A-B4CF-2A07ABF89C35}"/>
            </a:ext>
          </a:extLst>
        </xdr:cNvPr>
        <xdr:cNvSpPr/>
      </xdr:nvSpPr>
      <xdr:spPr>
        <a:xfrm>
          <a:off x="1873504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144797</xdr:rowOff>
    </xdr:from>
    <xdr:ext cx="469744" cy="259045"/>
    <xdr:sp macro="" textlink="">
      <xdr:nvSpPr>
        <xdr:cNvPr id="604" name="n_1aveValue【消防施設】&#10;一人当たり面積">
          <a:extLst>
            <a:ext uri="{FF2B5EF4-FFF2-40B4-BE49-F238E27FC236}">
              <a16:creationId xmlns:a16="http://schemas.microsoft.com/office/drawing/2014/main" id="{222CF859-88BE-4B14-B4E1-38AA75A265C8}"/>
            </a:ext>
          </a:extLst>
        </xdr:cNvPr>
        <xdr:cNvSpPr txBox="1"/>
      </xdr:nvSpPr>
      <xdr:spPr>
        <a:xfrm>
          <a:off x="18561127" y="140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a:extLst>
            <a:ext uri="{FF2B5EF4-FFF2-40B4-BE49-F238E27FC236}">
              <a16:creationId xmlns:a16="http://schemas.microsoft.com/office/drawing/2014/main" id="{54A3478C-3188-4247-9726-561A3A96A352}"/>
            </a:ext>
          </a:extLst>
        </xdr:cNvPr>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06" name="n_2aveValue【消防施設】&#10;一人当たり面積">
          <a:extLst>
            <a:ext uri="{FF2B5EF4-FFF2-40B4-BE49-F238E27FC236}">
              <a16:creationId xmlns:a16="http://schemas.microsoft.com/office/drawing/2014/main" id="{7172BCF5-8D2B-41EF-8897-465AE54ABC2C}"/>
            </a:ext>
          </a:extLst>
        </xdr:cNvPr>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D9B0ECF-5ED4-4789-B641-47BD71A68CB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70E7E95B-B605-49CB-845F-830C5384E4C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5658972-8FDD-4D0A-8947-1F07D887A802}"/>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86736B88-BB30-40D4-BCB1-E6CB13C2A69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40912276-3609-4AF7-B081-AA8A08E1E49B}"/>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612" name="楕円 611">
          <a:extLst>
            <a:ext uri="{FF2B5EF4-FFF2-40B4-BE49-F238E27FC236}">
              <a16:creationId xmlns:a16="http://schemas.microsoft.com/office/drawing/2014/main" id="{757FD986-4FFE-43BE-8810-57F400D2465A}"/>
            </a:ext>
          </a:extLst>
        </xdr:cNvPr>
        <xdr:cNvSpPr/>
      </xdr:nvSpPr>
      <xdr:spPr>
        <a:xfrm>
          <a:off x="18735040" y="13825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25416</xdr:rowOff>
    </xdr:from>
    <xdr:ext cx="469744" cy="259045"/>
    <xdr:sp macro="" textlink="">
      <xdr:nvSpPr>
        <xdr:cNvPr id="613" name="n_1mainValue【消防施設】&#10;一人当たり面積">
          <a:extLst>
            <a:ext uri="{FF2B5EF4-FFF2-40B4-BE49-F238E27FC236}">
              <a16:creationId xmlns:a16="http://schemas.microsoft.com/office/drawing/2014/main" id="{2D18D14E-E8B7-465B-98AB-3F6735ED7376}"/>
            </a:ext>
          </a:extLst>
        </xdr:cNvPr>
        <xdr:cNvSpPr txBox="1"/>
      </xdr:nvSpPr>
      <xdr:spPr>
        <a:xfrm>
          <a:off x="1856112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7FC119BD-D0F9-4D5F-B1E6-4E573BD8673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ADD1C19B-73C2-473A-9464-7AAC0AFAE16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7D49A7A9-2154-4BC7-8D36-2C7048DB3F7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80918487-028A-488B-844D-3E95BBD9AD0D}"/>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67E62CD7-C54E-4809-97E5-BC9FBA9EFA3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9ABE2923-4FD2-4698-8FD4-82B98ABA47B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7A45C421-CAEC-4125-8FC8-7CFF3F9BA01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45C22BA6-663B-46AC-B0BF-12278FA3C4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F5842B57-3B18-4E8D-AE67-E4D314D85DB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9B469CE0-5E7B-45D3-9507-3863B9BCA2D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a:extLst>
            <a:ext uri="{FF2B5EF4-FFF2-40B4-BE49-F238E27FC236}">
              <a16:creationId xmlns:a16="http://schemas.microsoft.com/office/drawing/2014/main" id="{189F4B03-7ADD-4B8C-9055-ED4F9B660FF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a:extLst>
            <a:ext uri="{FF2B5EF4-FFF2-40B4-BE49-F238E27FC236}">
              <a16:creationId xmlns:a16="http://schemas.microsoft.com/office/drawing/2014/main" id="{262E714B-89C0-4D77-8732-D813DF10F7E9}"/>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a:extLst>
            <a:ext uri="{FF2B5EF4-FFF2-40B4-BE49-F238E27FC236}">
              <a16:creationId xmlns:a16="http://schemas.microsoft.com/office/drawing/2014/main" id="{AFC7AD22-E3F5-4027-A4CB-6ACC048A45AA}"/>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a:extLst>
            <a:ext uri="{FF2B5EF4-FFF2-40B4-BE49-F238E27FC236}">
              <a16:creationId xmlns:a16="http://schemas.microsoft.com/office/drawing/2014/main" id="{379D46BB-F782-4C2A-986C-D8D793D8FEF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a:extLst>
            <a:ext uri="{FF2B5EF4-FFF2-40B4-BE49-F238E27FC236}">
              <a16:creationId xmlns:a16="http://schemas.microsoft.com/office/drawing/2014/main" id="{AAB3FE86-E9AB-4186-A7D3-0CBE3DAA073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a:extLst>
            <a:ext uri="{FF2B5EF4-FFF2-40B4-BE49-F238E27FC236}">
              <a16:creationId xmlns:a16="http://schemas.microsoft.com/office/drawing/2014/main" id="{554A8A01-3C22-4025-AEE1-D77976EB643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a:extLst>
            <a:ext uri="{FF2B5EF4-FFF2-40B4-BE49-F238E27FC236}">
              <a16:creationId xmlns:a16="http://schemas.microsoft.com/office/drawing/2014/main" id="{F65D5BCA-FBA7-4208-A6C3-D4C6A5B3E054}"/>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a:extLst>
            <a:ext uri="{FF2B5EF4-FFF2-40B4-BE49-F238E27FC236}">
              <a16:creationId xmlns:a16="http://schemas.microsoft.com/office/drawing/2014/main" id="{6CE133C5-3419-407F-9A6C-A622D27276D2}"/>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a:extLst>
            <a:ext uri="{FF2B5EF4-FFF2-40B4-BE49-F238E27FC236}">
              <a16:creationId xmlns:a16="http://schemas.microsoft.com/office/drawing/2014/main" id="{64F4528F-F683-4267-A280-87816DAE15E6}"/>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a:extLst>
            <a:ext uri="{FF2B5EF4-FFF2-40B4-BE49-F238E27FC236}">
              <a16:creationId xmlns:a16="http://schemas.microsoft.com/office/drawing/2014/main" id="{93864C52-8DBD-4897-B501-19A6A37DE264}"/>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a:extLst>
            <a:ext uri="{FF2B5EF4-FFF2-40B4-BE49-F238E27FC236}">
              <a16:creationId xmlns:a16="http://schemas.microsoft.com/office/drawing/2014/main" id="{7E7D0328-C7D4-4CB5-8972-C21C98E877C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a:extLst>
            <a:ext uri="{FF2B5EF4-FFF2-40B4-BE49-F238E27FC236}">
              <a16:creationId xmlns:a16="http://schemas.microsoft.com/office/drawing/2014/main" id="{C5BEC959-64EF-44B9-90CB-5F78DE997C62}"/>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6C602984-738D-40C8-B1C0-A294260DEAF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3EB6B673-2B99-4A81-9ED2-C5567F229FA9}"/>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a:extLst>
            <a:ext uri="{FF2B5EF4-FFF2-40B4-BE49-F238E27FC236}">
              <a16:creationId xmlns:a16="http://schemas.microsoft.com/office/drawing/2014/main" id="{A97C6F7F-EE43-4647-80D2-5F14271544B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106</xdr:row>
      <xdr:rowOff>146413</xdr:rowOff>
    </xdr:to>
    <xdr:cxnSp macro="">
      <xdr:nvCxnSpPr>
        <xdr:cNvPr id="639" name="直線コネクタ 638">
          <a:extLst>
            <a:ext uri="{FF2B5EF4-FFF2-40B4-BE49-F238E27FC236}">
              <a16:creationId xmlns:a16="http://schemas.microsoft.com/office/drawing/2014/main" id="{AE76B11E-3B8D-4530-B1D3-FE783034B124}"/>
            </a:ext>
          </a:extLst>
        </xdr:cNvPr>
        <xdr:cNvCxnSpPr/>
      </xdr:nvCxnSpPr>
      <xdr:spPr>
        <a:xfrm flipV="1">
          <a:off x="14375764" y="16915312"/>
          <a:ext cx="0" cy="1000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150240</xdr:rowOff>
    </xdr:from>
    <xdr:ext cx="405111" cy="259045"/>
    <xdr:sp macro="" textlink="">
      <xdr:nvSpPr>
        <xdr:cNvPr id="640" name="【庁舎】&#10;有形固定資産減価償却率最小値テキスト">
          <a:extLst>
            <a:ext uri="{FF2B5EF4-FFF2-40B4-BE49-F238E27FC236}">
              <a16:creationId xmlns:a16="http://schemas.microsoft.com/office/drawing/2014/main" id="{F1981D41-3994-4F82-B54F-5EFFD07287F6}"/>
            </a:ext>
          </a:extLst>
        </xdr:cNvPr>
        <xdr:cNvSpPr txBox="1"/>
      </xdr:nvSpPr>
      <xdr:spPr>
        <a:xfrm>
          <a:off x="14414500" y="17920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146413</xdr:rowOff>
    </xdr:from>
    <xdr:to>
      <xdr:col>86</xdr:col>
      <xdr:colOff>25400</xdr:colOff>
      <xdr:row>106</xdr:row>
      <xdr:rowOff>146413</xdr:rowOff>
    </xdr:to>
    <xdr:cxnSp macro="">
      <xdr:nvCxnSpPr>
        <xdr:cNvPr id="641" name="直線コネクタ 640">
          <a:extLst>
            <a:ext uri="{FF2B5EF4-FFF2-40B4-BE49-F238E27FC236}">
              <a16:creationId xmlns:a16="http://schemas.microsoft.com/office/drawing/2014/main" id="{A2E940CA-86A0-4187-B427-6E0F57003A76}"/>
            </a:ext>
          </a:extLst>
        </xdr:cNvPr>
        <xdr:cNvCxnSpPr/>
      </xdr:nvCxnSpPr>
      <xdr:spPr>
        <a:xfrm>
          <a:off x="14287500" y="17916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42" name="【庁舎】&#10;有形固定資産減価償却率最大値テキスト">
          <a:extLst>
            <a:ext uri="{FF2B5EF4-FFF2-40B4-BE49-F238E27FC236}">
              <a16:creationId xmlns:a16="http://schemas.microsoft.com/office/drawing/2014/main" id="{63DBAC23-17CF-464F-9AE2-D9E19E74EE86}"/>
            </a:ext>
          </a:extLst>
        </xdr:cNvPr>
        <xdr:cNvSpPr txBox="1"/>
      </xdr:nvSpPr>
      <xdr:spPr>
        <a:xfrm>
          <a:off x="14414500" y="1669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43" name="直線コネクタ 642">
          <a:extLst>
            <a:ext uri="{FF2B5EF4-FFF2-40B4-BE49-F238E27FC236}">
              <a16:creationId xmlns:a16="http://schemas.microsoft.com/office/drawing/2014/main" id="{DE531F41-FC99-4FA0-BD07-18A9CA893D6C}"/>
            </a:ext>
          </a:extLst>
        </xdr:cNvPr>
        <xdr:cNvCxnSpPr/>
      </xdr:nvCxnSpPr>
      <xdr:spPr>
        <a:xfrm>
          <a:off x="14287500" y="1691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44" name="【庁舎】&#10;有形固定資産減価償却率平均値テキスト">
          <a:extLst>
            <a:ext uri="{FF2B5EF4-FFF2-40B4-BE49-F238E27FC236}">
              <a16:creationId xmlns:a16="http://schemas.microsoft.com/office/drawing/2014/main" id="{0D6C4F81-A97A-47CD-BDCE-432FBAC265A3}"/>
            </a:ext>
          </a:extLst>
        </xdr:cNvPr>
        <xdr:cNvSpPr txBox="1"/>
      </xdr:nvSpPr>
      <xdr:spPr>
        <a:xfrm>
          <a:off x="1441450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45" name="フローチャート: 判断 644">
          <a:extLst>
            <a:ext uri="{FF2B5EF4-FFF2-40B4-BE49-F238E27FC236}">
              <a16:creationId xmlns:a16="http://schemas.microsoft.com/office/drawing/2014/main" id="{75D43C28-3282-45DE-B3BC-4A9E27597D8E}"/>
            </a:ext>
          </a:extLst>
        </xdr:cNvPr>
        <xdr:cNvSpPr/>
      </xdr:nvSpPr>
      <xdr:spPr>
        <a:xfrm>
          <a:off x="14325600" y="173609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646" name="フローチャート: 判断 645">
          <a:extLst>
            <a:ext uri="{FF2B5EF4-FFF2-40B4-BE49-F238E27FC236}">
              <a16:creationId xmlns:a16="http://schemas.microsoft.com/office/drawing/2014/main" id="{34EFC3A6-52FE-4653-876F-1DF41F48826F}"/>
            </a:ext>
          </a:extLst>
        </xdr:cNvPr>
        <xdr:cNvSpPr/>
      </xdr:nvSpPr>
      <xdr:spPr>
        <a:xfrm>
          <a:off x="1357884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140261</xdr:rowOff>
    </xdr:from>
    <xdr:ext cx="405111" cy="259045"/>
    <xdr:sp macro="" textlink="">
      <xdr:nvSpPr>
        <xdr:cNvPr id="647" name="n_1aveValue【庁舎】&#10;有形固定資産減価償却率">
          <a:extLst>
            <a:ext uri="{FF2B5EF4-FFF2-40B4-BE49-F238E27FC236}">
              <a16:creationId xmlns:a16="http://schemas.microsoft.com/office/drawing/2014/main" id="{AC5B0FC4-E18C-49E6-AFD2-73892E9D91E0}"/>
            </a:ext>
          </a:extLst>
        </xdr:cNvPr>
        <xdr:cNvSpPr txBox="1"/>
      </xdr:nvSpPr>
      <xdr:spPr>
        <a:xfrm>
          <a:off x="134372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10705</xdr:rowOff>
    </xdr:from>
    <xdr:to>
      <xdr:col>76</xdr:col>
      <xdr:colOff>165100</xdr:colOff>
      <xdr:row>104</xdr:row>
      <xdr:rowOff>112305</xdr:rowOff>
    </xdr:to>
    <xdr:sp macro="" textlink="">
      <xdr:nvSpPr>
        <xdr:cNvPr id="648" name="フローチャート: 判断 647">
          <a:extLst>
            <a:ext uri="{FF2B5EF4-FFF2-40B4-BE49-F238E27FC236}">
              <a16:creationId xmlns:a16="http://schemas.microsoft.com/office/drawing/2014/main" id="{BD8EBF00-F2D8-4D23-9406-C7A9A8D94AE4}"/>
            </a:ext>
          </a:extLst>
        </xdr:cNvPr>
        <xdr:cNvSpPr/>
      </xdr:nvSpPr>
      <xdr:spPr>
        <a:xfrm>
          <a:off x="1280414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128832</xdr:rowOff>
    </xdr:from>
    <xdr:ext cx="405111" cy="259045"/>
    <xdr:sp macro="" textlink="">
      <xdr:nvSpPr>
        <xdr:cNvPr id="649" name="n_2aveValue【庁舎】&#10;有形固定資産減価償却率">
          <a:extLst>
            <a:ext uri="{FF2B5EF4-FFF2-40B4-BE49-F238E27FC236}">
              <a16:creationId xmlns:a16="http://schemas.microsoft.com/office/drawing/2014/main" id="{140A8C44-BCB6-4D9D-BCAE-AA741F7A516C}"/>
            </a:ext>
          </a:extLst>
        </xdr:cNvPr>
        <xdr:cNvSpPr txBox="1"/>
      </xdr:nvSpPr>
      <xdr:spPr>
        <a:xfrm>
          <a:off x="1267524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5A2056DB-9395-477A-BB1C-5EBB3C658C12}"/>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5880EB9B-2202-4465-96B1-08021990034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81326857-0619-45A5-841E-03946DB5930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A23C562E-F2E8-4955-A169-CF25977A906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1808CF09-79FD-45D4-A9A8-EF318DCACEE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87449</xdr:rowOff>
    </xdr:from>
    <xdr:to>
      <xdr:col>81</xdr:col>
      <xdr:colOff>101600</xdr:colOff>
      <xdr:row>108</xdr:row>
      <xdr:rowOff>17599</xdr:rowOff>
    </xdr:to>
    <xdr:sp macro="" textlink="">
      <xdr:nvSpPr>
        <xdr:cNvPr id="655" name="楕円 654">
          <a:extLst>
            <a:ext uri="{FF2B5EF4-FFF2-40B4-BE49-F238E27FC236}">
              <a16:creationId xmlns:a16="http://schemas.microsoft.com/office/drawing/2014/main" id="{7BAA8121-5F2C-472C-A51D-06EB67B2EDA9}"/>
            </a:ext>
          </a:extLst>
        </xdr:cNvPr>
        <xdr:cNvSpPr/>
      </xdr:nvSpPr>
      <xdr:spPr>
        <a:xfrm>
          <a:off x="13578840" y="180249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108</xdr:row>
      <xdr:rowOff>8726</xdr:rowOff>
    </xdr:from>
    <xdr:ext cx="405111" cy="259045"/>
    <xdr:sp macro="" textlink="">
      <xdr:nvSpPr>
        <xdr:cNvPr id="656" name="n_1mainValue【庁舎】&#10;有形固定資産減価償却率">
          <a:extLst>
            <a:ext uri="{FF2B5EF4-FFF2-40B4-BE49-F238E27FC236}">
              <a16:creationId xmlns:a16="http://schemas.microsoft.com/office/drawing/2014/main" id="{64AB0F9F-1A9A-4BCF-8CA2-DB73031FA782}"/>
            </a:ext>
          </a:extLst>
        </xdr:cNvPr>
        <xdr:cNvSpPr txBox="1"/>
      </xdr:nvSpPr>
      <xdr:spPr>
        <a:xfrm>
          <a:off x="134372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1A2290DE-0F77-422F-B510-51F7F55C6C8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5700107C-57A1-4821-9A12-F954CD8C748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D107C731-5937-4B5C-A120-2DF3CB6F66D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902F8CAF-3E82-439C-8561-8DD773F2C95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FE7AAA63-B5D4-41CE-B139-3A4F4049792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4C447AC3-65E4-4700-A6C6-AC5790E2B55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807591E0-C8C3-4352-B3EE-69C9A0444DC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57BEB024-9689-4A1D-9C33-14FF30C6BA6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6BB3C6A3-3017-4475-AE19-D2F4F26C2B8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3C856967-5513-49A7-A9CE-FF4716B9C54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a:extLst>
            <a:ext uri="{FF2B5EF4-FFF2-40B4-BE49-F238E27FC236}">
              <a16:creationId xmlns:a16="http://schemas.microsoft.com/office/drawing/2014/main" id="{D29EEDB4-C3CB-43A4-BAE8-1ACCADB271E9}"/>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a:extLst>
            <a:ext uri="{FF2B5EF4-FFF2-40B4-BE49-F238E27FC236}">
              <a16:creationId xmlns:a16="http://schemas.microsoft.com/office/drawing/2014/main" id="{34F1D5AF-B8D2-4A97-9F90-1E1D3C972114}"/>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a:extLst>
            <a:ext uri="{FF2B5EF4-FFF2-40B4-BE49-F238E27FC236}">
              <a16:creationId xmlns:a16="http://schemas.microsoft.com/office/drawing/2014/main" id="{A0CA5B04-FCD3-4E85-BCEB-317CB3D74472}"/>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a:extLst>
            <a:ext uri="{FF2B5EF4-FFF2-40B4-BE49-F238E27FC236}">
              <a16:creationId xmlns:a16="http://schemas.microsoft.com/office/drawing/2014/main" id="{560D283B-1476-4B1D-9DAE-6116644B4CDD}"/>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a:extLst>
            <a:ext uri="{FF2B5EF4-FFF2-40B4-BE49-F238E27FC236}">
              <a16:creationId xmlns:a16="http://schemas.microsoft.com/office/drawing/2014/main" id="{1879B436-F0DD-4D5A-85C9-63BF7CCABBB3}"/>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a:extLst>
            <a:ext uri="{FF2B5EF4-FFF2-40B4-BE49-F238E27FC236}">
              <a16:creationId xmlns:a16="http://schemas.microsoft.com/office/drawing/2014/main" id="{A6666C7B-5751-4454-8B47-E70C5D59348D}"/>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a:extLst>
            <a:ext uri="{FF2B5EF4-FFF2-40B4-BE49-F238E27FC236}">
              <a16:creationId xmlns:a16="http://schemas.microsoft.com/office/drawing/2014/main" id="{19B8FA2B-AD85-4363-AF26-7F698721CFF8}"/>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a:extLst>
            <a:ext uri="{FF2B5EF4-FFF2-40B4-BE49-F238E27FC236}">
              <a16:creationId xmlns:a16="http://schemas.microsoft.com/office/drawing/2014/main" id="{0190D6A7-3412-4E68-9045-FD2C51512AD9}"/>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544A0231-F264-4B8E-A24E-E755BB33607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11271F01-3C60-4EBE-8C7D-000EABA9AFC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456AF3EB-A416-4243-BC21-44D7E5DA026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8" name="直線コネクタ 677">
          <a:extLst>
            <a:ext uri="{FF2B5EF4-FFF2-40B4-BE49-F238E27FC236}">
              <a16:creationId xmlns:a16="http://schemas.microsoft.com/office/drawing/2014/main" id="{686FB8A4-3308-4724-AFB3-E37CBF3D82D5}"/>
            </a:ext>
          </a:extLst>
        </xdr:cNvPr>
        <xdr:cNvCxnSpPr/>
      </xdr:nvCxnSpPr>
      <xdr:spPr>
        <a:xfrm flipV="1">
          <a:off x="19509104" y="17148048"/>
          <a:ext cx="0" cy="861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79" name="【庁舎】&#10;一人当たり面積最小値テキスト">
          <a:extLst>
            <a:ext uri="{FF2B5EF4-FFF2-40B4-BE49-F238E27FC236}">
              <a16:creationId xmlns:a16="http://schemas.microsoft.com/office/drawing/2014/main" id="{1D065C6C-614A-43F1-93CC-838BD277D34C}"/>
            </a:ext>
          </a:extLst>
        </xdr:cNvPr>
        <xdr:cNvSpPr txBox="1"/>
      </xdr:nvSpPr>
      <xdr:spPr>
        <a:xfrm>
          <a:off x="19547840" y="1801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80" name="直線コネクタ 679">
          <a:extLst>
            <a:ext uri="{FF2B5EF4-FFF2-40B4-BE49-F238E27FC236}">
              <a16:creationId xmlns:a16="http://schemas.microsoft.com/office/drawing/2014/main" id="{460027D0-4E35-4DAE-B9B6-210A05DB72FE}"/>
            </a:ext>
          </a:extLst>
        </xdr:cNvPr>
        <xdr:cNvCxnSpPr/>
      </xdr:nvCxnSpPr>
      <xdr:spPr>
        <a:xfrm>
          <a:off x="19443700" y="18009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1" name="【庁舎】&#10;一人当たり面積最大値テキスト">
          <a:extLst>
            <a:ext uri="{FF2B5EF4-FFF2-40B4-BE49-F238E27FC236}">
              <a16:creationId xmlns:a16="http://schemas.microsoft.com/office/drawing/2014/main" id="{8176DA3D-B2B7-4784-9518-56F871054203}"/>
            </a:ext>
          </a:extLst>
        </xdr:cNvPr>
        <xdr:cNvSpPr txBox="1"/>
      </xdr:nvSpPr>
      <xdr:spPr>
        <a:xfrm>
          <a:off x="19547840" y="1693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2" name="直線コネクタ 681">
          <a:extLst>
            <a:ext uri="{FF2B5EF4-FFF2-40B4-BE49-F238E27FC236}">
              <a16:creationId xmlns:a16="http://schemas.microsoft.com/office/drawing/2014/main" id="{DCC13804-F5CF-404E-8F67-0B0EDCC5ECDF}"/>
            </a:ext>
          </a:extLst>
        </xdr:cNvPr>
        <xdr:cNvCxnSpPr/>
      </xdr:nvCxnSpPr>
      <xdr:spPr>
        <a:xfrm>
          <a:off x="19443700" y="171480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683" name="【庁舎】&#10;一人当たり面積平均値テキスト">
          <a:extLst>
            <a:ext uri="{FF2B5EF4-FFF2-40B4-BE49-F238E27FC236}">
              <a16:creationId xmlns:a16="http://schemas.microsoft.com/office/drawing/2014/main" id="{F93453D5-8446-4F5D-9311-37AD67BBA1F6}"/>
            </a:ext>
          </a:extLst>
        </xdr:cNvPr>
        <xdr:cNvSpPr txBox="1"/>
      </xdr:nvSpPr>
      <xdr:spPr>
        <a:xfrm>
          <a:off x="19547840" y="17679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4" name="フローチャート: 判断 683">
          <a:extLst>
            <a:ext uri="{FF2B5EF4-FFF2-40B4-BE49-F238E27FC236}">
              <a16:creationId xmlns:a16="http://schemas.microsoft.com/office/drawing/2014/main" id="{2FD998CE-C9ED-4FBF-81C8-2C35EF587A23}"/>
            </a:ext>
          </a:extLst>
        </xdr:cNvPr>
        <xdr:cNvSpPr/>
      </xdr:nvSpPr>
      <xdr:spPr>
        <a:xfrm>
          <a:off x="19458940" y="17700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5" name="フローチャート: 判断 684">
          <a:extLst>
            <a:ext uri="{FF2B5EF4-FFF2-40B4-BE49-F238E27FC236}">
              <a16:creationId xmlns:a16="http://schemas.microsoft.com/office/drawing/2014/main" id="{F2C2335D-B9B5-4931-83E5-47A4785043FB}"/>
            </a:ext>
          </a:extLst>
        </xdr:cNvPr>
        <xdr:cNvSpPr/>
      </xdr:nvSpPr>
      <xdr:spPr>
        <a:xfrm>
          <a:off x="18735040" y="16736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686" name="n_1aveValue【庁舎】&#10;一人当たり面積">
          <a:extLst>
            <a:ext uri="{FF2B5EF4-FFF2-40B4-BE49-F238E27FC236}">
              <a16:creationId xmlns:a16="http://schemas.microsoft.com/office/drawing/2014/main" id="{233FC6E4-4BB1-425E-A110-9BF8D8C77CC4}"/>
            </a:ext>
          </a:extLst>
        </xdr:cNvPr>
        <xdr:cNvSpPr txBox="1"/>
      </xdr:nvSpPr>
      <xdr:spPr>
        <a:xfrm>
          <a:off x="18561127" y="1651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687" name="フローチャート: 判断 686">
          <a:extLst>
            <a:ext uri="{FF2B5EF4-FFF2-40B4-BE49-F238E27FC236}">
              <a16:creationId xmlns:a16="http://schemas.microsoft.com/office/drawing/2014/main" id="{83C173F1-3336-471E-84A6-9B119E1E7177}"/>
            </a:ext>
          </a:extLst>
        </xdr:cNvPr>
        <xdr:cNvSpPr/>
      </xdr:nvSpPr>
      <xdr:spPr>
        <a:xfrm>
          <a:off x="17937480" y="17723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688" name="n_2aveValue【庁舎】&#10;一人当たり面積">
          <a:extLst>
            <a:ext uri="{FF2B5EF4-FFF2-40B4-BE49-F238E27FC236}">
              <a16:creationId xmlns:a16="http://schemas.microsoft.com/office/drawing/2014/main" id="{05D9D737-E506-43E8-AD8F-31ADB4FE2A5B}"/>
            </a:ext>
          </a:extLst>
        </xdr:cNvPr>
        <xdr:cNvSpPr txBox="1"/>
      </xdr:nvSpPr>
      <xdr:spPr>
        <a:xfrm>
          <a:off x="17776267" y="1750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42661455-08DA-4DFD-BE2F-0A7F414FCAF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9B2104B1-ED88-4095-8B32-F3BB8FE1254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3791D052-A12C-409E-B5DB-0582DF39408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C96DB65D-7ED9-429C-A71C-BA3ADE44B63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118983D3-4B07-4EE0-8A92-4420EBA1FF3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694" name="楕円 693">
          <a:extLst>
            <a:ext uri="{FF2B5EF4-FFF2-40B4-BE49-F238E27FC236}">
              <a16:creationId xmlns:a16="http://schemas.microsoft.com/office/drawing/2014/main" id="{D4C37325-375F-4EA4-BD75-A321E0270942}"/>
            </a:ext>
          </a:extLst>
        </xdr:cNvPr>
        <xdr:cNvSpPr/>
      </xdr:nvSpPr>
      <xdr:spPr>
        <a:xfrm>
          <a:off x="18735040" y="176298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120414</xdr:rowOff>
    </xdr:from>
    <xdr:ext cx="469744" cy="259045"/>
    <xdr:sp macro="" textlink="">
      <xdr:nvSpPr>
        <xdr:cNvPr id="695" name="n_1mainValue【庁舎】&#10;一人当たり面積">
          <a:extLst>
            <a:ext uri="{FF2B5EF4-FFF2-40B4-BE49-F238E27FC236}">
              <a16:creationId xmlns:a16="http://schemas.microsoft.com/office/drawing/2014/main" id="{5698E6FD-B913-4159-AAC3-566F4FAC317B}"/>
            </a:ext>
          </a:extLst>
        </xdr:cNvPr>
        <xdr:cNvSpPr txBox="1"/>
      </xdr:nvSpPr>
      <xdr:spPr>
        <a:xfrm>
          <a:off x="18561127" y="1772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8DAD9DBF-9572-4EA6-B719-6AC7A877FFC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7C96F984-F0B3-4CDA-8350-2C80DE7BFD5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4332FE58-C9D2-472B-8EA1-2C324A571034}"/>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図書館及び市民会館が類似団体の水準より高いのは、１９７０年～１９８０年代に整備され老朽化が進んだ施設が大半を占めるためである。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庁舎及び消防施設が類似団体の水準より低いのは、近年整備された施設が多いためである。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なお、本市では「佐野市市有施設適正配置計画」に基づき、市有施設の統廃合や複合化を進め、資産保有量の縮減、長寿命化に取り組んでい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119,795
117,224
356.04
48,175,459
45,320,440
2,754,082
26,978,095
38,299,686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前年比</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０．０１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増で</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１２</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ポイント下回っている。平成２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年度単年度では前年比０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しているが、これは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下水道費、高齢者保健福祉費（７５歳以上）、地域振興費（人口）、などの減額費目が多かったことで、振替前</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基準財政需要額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、臨時財政対策債振替相当額</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となったものの、振替後基準財政需要額が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４％の減になり、市町村民税（所得割、法人税割）及び固定資産税（家屋、償却資産）等の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により基準財政収入額が１．８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なったためである。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市税等の確保を図り、市債の発行抑制による公債費の削減や、事務事業や公共施設の見直しなどの改革・改善により効率的かつ効果的な行財政運営に努め、持続可能な財政運営の推進を図る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111578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歳入の一般財源は、市税、地方消費税交付金、株式等譲渡所得割交付金等が増となったものの、地方交付税、臨時財政対策債が減となったため、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全体として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一方、</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歳出の経常経費充当一般財源は、繰出金、維持補修費が増となったものの、公債費、物件費、扶助費等が減となったため、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全体として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となった結果、比率は前年度から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類似団体平均と比較すると良好な数値とはなっているものの、今後も社会保障経費の増加による扶助費や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公共施設の老朽化対策経費等の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増が見込まれるため、</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受益者負担の適正化などの取り組みを継続し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自主財源の確保に努め、現在の水準を維持する。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113347</xdr:rowOff>
    </xdr:from>
    <xdr:to>
      <xdr:col>23</xdr:col>
      <xdr:colOff>133350</xdr:colOff>
      <xdr:row>62</xdr:row>
      <xdr:rowOff>20320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571797"/>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1750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61</xdr:row>
      <xdr:rowOff>125413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175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125413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537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62547</xdr:rowOff>
    </xdr:from>
    <xdr:to>
      <xdr:col>23</xdr:col>
      <xdr:colOff>184150</xdr:colOff>
      <xdr:row>61</xdr:row>
      <xdr:rowOff>164147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79074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74613</xdr:rowOff>
    </xdr:from>
    <xdr:to>
      <xdr:col>11</xdr:col>
      <xdr:colOff>82550</xdr:colOff>
      <xdr:row>62</xdr:row>
      <xdr:rowOff>4763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人件費、物件費及び維持補修費合計額の人口１人当たりの金額が、前年度と比較して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、類似団体平均を上回る結果となった。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主な要因としては、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ごみ処理施設の業務委託料等の減による物件費の減少や、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維持補修経費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の減少によるものである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合併により類似施設が複数あり、施設の多くが老朽化していることから、維持補修経費が増加傾向にあるため、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施設の統廃合を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進めるなど、</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維持補修費等の抑制を図っていく必要がある。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111265</xdr:rowOff>
    </xdr:from>
    <xdr:to>
      <xdr:col>23</xdr:col>
      <xdr:colOff>133350</xdr:colOff>
      <xdr:row>84</xdr:row>
      <xdr:rowOff>127777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513065"/>
          <a:ext cx="8382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77845</xdr:rowOff>
    </xdr:from>
    <xdr:to>
      <xdr:col>19</xdr:col>
      <xdr:colOff>133350</xdr:colOff>
      <xdr:row>84</xdr:row>
      <xdr:rowOff>127777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79645"/>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28136</xdr:rowOff>
    </xdr:from>
    <xdr:to>
      <xdr:col>15</xdr:col>
      <xdr:colOff>82550</xdr:colOff>
      <xdr:row>84</xdr:row>
      <xdr:rowOff>77845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29936"/>
          <a:ext cx="889000" cy="4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134150</xdr:rowOff>
    </xdr:from>
    <xdr:to>
      <xdr:col>11</xdr:col>
      <xdr:colOff>31750</xdr:colOff>
      <xdr:row>84</xdr:row>
      <xdr:rowOff>28136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93050"/>
          <a:ext cx="889000" cy="2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60465</xdr:rowOff>
    </xdr:from>
    <xdr:to>
      <xdr:col>23</xdr:col>
      <xdr:colOff>184150</xdr:colOff>
      <xdr:row>84</xdr:row>
      <xdr:rowOff>162065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32542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3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76977</xdr:rowOff>
    </xdr:from>
    <xdr:to>
      <xdr:col>19</xdr:col>
      <xdr:colOff>184150</xdr:colOff>
      <xdr:row>85</xdr:row>
      <xdr:rowOff>7127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163354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6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27045</xdr:rowOff>
    </xdr:from>
    <xdr:to>
      <xdr:col>15</xdr:col>
      <xdr:colOff>133350</xdr:colOff>
      <xdr:row>84</xdr:row>
      <xdr:rowOff>128645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113422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1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148786</xdr:rowOff>
    </xdr:from>
    <xdr:to>
      <xdr:col>11</xdr:col>
      <xdr:colOff>82550</xdr:colOff>
      <xdr:row>84</xdr:row>
      <xdr:rowOff>78936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63713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6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83350</xdr:rowOff>
    </xdr:from>
    <xdr:to>
      <xdr:col>7</xdr:col>
      <xdr:colOff>31750</xdr:colOff>
      <xdr:row>83</xdr:row>
      <xdr:rowOff>13500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169727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及び全国市平均を下回っている。なお、平成２７年４月に給料表の８級制の導入と併せて、給料表の引き下げを実施し、適正な給与体系への移行と人件費の抑制を図った。今後も給与の適正化に努めていく。</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前年度数値を引用</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43391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022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82</xdr:row>
      <xdr:rowOff>43391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9615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82</xdr:row>
      <xdr:rowOff>143934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9615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52916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028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9118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9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前年比０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ポイント上昇し、類似団体平均を１</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平成２５年度末に佐野地区広域消防組合が解散し、平成２６年４月１日より佐野市で常備消防業務を引き継ぎ、一部事務組合の職員を雇用したことが影響し、以前として高い状況が続い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次の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定員適正化計画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の策定や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、組織機構の見直しを図り、適正な人員配置を行いながら、適切な定員管理を行い、市民サービスの低下を招かないよう配慮する。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140970</xdr:rowOff>
    </xdr:from>
    <xdr:to>
      <xdr:col>81</xdr:col>
      <xdr:colOff>44450</xdr:colOff>
      <xdr:row>62</xdr:row>
      <xdr:rowOff>149013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7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126894</xdr:rowOff>
    </xdr:from>
    <xdr:to>
      <xdr:col>77</xdr:col>
      <xdr:colOff>44450</xdr:colOff>
      <xdr:row>62</xdr:row>
      <xdr:rowOff>140970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5679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126894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4674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116840</xdr:rowOff>
    </xdr:from>
    <xdr:to>
      <xdr:col>68</xdr:col>
      <xdr:colOff>152400</xdr:colOff>
      <xdr:row>62</xdr:row>
      <xdr:rowOff>124883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4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70290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90170</xdr:rowOff>
    </xdr:from>
    <xdr:to>
      <xdr:col>77</xdr:col>
      <xdr:colOff>95250</xdr:colOff>
      <xdr:row>63</xdr:row>
      <xdr:rowOff>20320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76094</xdr:rowOff>
    </xdr:from>
    <xdr:to>
      <xdr:col>73</xdr:col>
      <xdr:colOff>44450</xdr:colOff>
      <xdr:row>63</xdr:row>
      <xdr:rowOff>6244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162471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66040</xdr:rowOff>
    </xdr:from>
    <xdr:to>
      <xdr:col>68</xdr:col>
      <xdr:colOff>203200</xdr:colOff>
      <xdr:row>62</xdr:row>
      <xdr:rowOff>167640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152417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対前年比</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ポイント改善し、類似団体平均を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合併特例事業債について、大規模事業等の償還が２８年度で終了したことに伴い、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大幅に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減少したため、前年度よりも数値が改善したものである。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公債費については、交付税措置において有利な地方債である合併特例事業債が借入限度額まで達することが見込まれ、行政評価等により事業の選択と集中を図り、地方債の発行抑制に努めることが急務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30480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241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110913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41</xdr:row>
      <xdr:rowOff>3810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6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60113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3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充当可能基金の増、地方債の現在高や公営企業債等繰入見込額の減による将来負担額の減</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年度と比較して数値は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、小中一貫校の整備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等に伴う市債借入により、地方財残高は当面の間増加傾向で推移することが見込まれるため、数値の悪化が予測される。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139598</xdr:rowOff>
    </xdr:from>
    <xdr:to>
      <xdr:col>72</xdr:col>
      <xdr:colOff>203200</xdr:colOff>
      <xdr:row>14</xdr:row>
      <xdr:rowOff>149250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5398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139598</xdr:rowOff>
    </xdr:from>
    <xdr:to>
      <xdr:col>68</xdr:col>
      <xdr:colOff>152400</xdr:colOff>
      <xdr:row>14</xdr:row>
      <xdr:rowOff>141529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539898"/>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67429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69715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98450</xdr:rowOff>
    </xdr:from>
    <xdr:to>
      <xdr:col>73</xdr:col>
      <xdr:colOff>44450</xdr:colOff>
      <xdr:row>15</xdr:row>
      <xdr:rowOff>28600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38777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88798</xdr:rowOff>
    </xdr:from>
    <xdr:to>
      <xdr:col>68</xdr:col>
      <xdr:colOff>203200</xdr:colOff>
      <xdr:row>15</xdr:row>
      <xdr:rowOff>18948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29125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5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90729</xdr:rowOff>
    </xdr:from>
    <xdr:to>
      <xdr:col>64</xdr:col>
      <xdr:colOff>152400</xdr:colOff>
      <xdr:row>15</xdr:row>
      <xdr:rowOff>20879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31056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119,795
117,224
356.04
48,175,459
45,320,440
2,754,082
26,978,095
38,299,686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平成２５年度末に佐野地区広域消防組合が解散し、平成２６年４月１日より一部事務組合の全職員を佐野市で受け入れたことが影響し、平成２６年度に人件費が大幅に増加</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平成２８年度、２９年度においても</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類似団体と比較して、人件費の率が高い状況であるが、直営で行っている保育園が多いことや、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放課後児童健全育成事業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の充実による臨時嘱託員報酬の増、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清掃センターや給食センター業務を直営で実施しているなどの要因もあり、職員数が多いことによるものである。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は、次の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定員適正化計画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を策定し、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職員数の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管理を行っていく。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42</xdr:row>
      <xdr:rowOff>12700</xdr:rowOff>
    </xdr:from>
    <xdr:to>
      <xdr:col>24</xdr:col>
      <xdr:colOff>25400</xdr:colOff>
      <xdr:row>42</xdr:row>
      <xdr:rowOff>38100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21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63500</xdr:rowOff>
    </xdr:from>
    <xdr:to>
      <xdr:col>19</xdr:col>
      <xdr:colOff>187325</xdr:colOff>
      <xdr:row>42</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21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63500</xdr:rowOff>
    </xdr:from>
    <xdr:to>
      <xdr:col>15</xdr:col>
      <xdr:colOff>98425</xdr:colOff>
      <xdr:row>41</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21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76200</xdr:rowOff>
    </xdr:from>
    <xdr:to>
      <xdr:col>11</xdr:col>
      <xdr:colOff>9525</xdr:colOff>
      <xdr:row>41</xdr:row>
      <xdr:rowOff>133350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913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158750</xdr:rowOff>
    </xdr:from>
    <xdr:to>
      <xdr:col>24</xdr:col>
      <xdr:colOff>76200</xdr:colOff>
      <xdr:row>42</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133350</xdr:rowOff>
    </xdr:from>
    <xdr:to>
      <xdr:col>20</xdr:col>
      <xdr:colOff>38100</xdr:colOff>
      <xdr:row>42</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24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xdr:rowOff>
    </xdr:from>
    <xdr:to>
      <xdr:col>15</xdr:col>
      <xdr:colOff>149225</xdr:colOff>
      <xdr:row>40</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82550</xdr:rowOff>
    </xdr:from>
    <xdr:to>
      <xdr:col>11</xdr:col>
      <xdr:colOff>60325</xdr:colOff>
      <xdr:row>42</xdr:row>
      <xdr:rowOff>12700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物件費の数値は、類似団体平均及び栃木県平均をともに下回って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、前年比</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０．４</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ごみ処理施設</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の業務委託料が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したことが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今後も、引き続き事務事業の見直しや経費削減を進め、更なるコストの低減に努める。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156718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91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163576</xdr:rowOff>
    </xdr:from>
    <xdr:to>
      <xdr:col>78</xdr:col>
      <xdr:colOff>69850</xdr:colOff>
      <xdr:row>15</xdr:row>
      <xdr:rowOff>156718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63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163576</xdr:rowOff>
    </xdr:from>
    <xdr:to>
      <xdr:col>73</xdr:col>
      <xdr:colOff>180975</xdr:colOff>
      <xdr:row>15</xdr:row>
      <xdr:rowOff>10414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63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62992</xdr:rowOff>
    </xdr:from>
    <xdr:to>
      <xdr:col>69</xdr:col>
      <xdr:colOff>92075</xdr:colOff>
      <xdr:row>15</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632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112776</xdr:rowOff>
    </xdr:from>
    <xdr:to>
      <xdr:col>74</xdr:col>
      <xdr:colOff>31750</xdr:colOff>
      <xdr:row>15</xdr:row>
      <xdr:rowOff>42926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53103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xdr:rowOff>
    </xdr:from>
    <xdr:to>
      <xdr:col>65</xdr:col>
      <xdr:colOff>53975</xdr:colOff>
      <xdr:row>14</xdr:row>
      <xdr:rowOff>113792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123969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扶助費に係る経常収支比率は、前年</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と同率であるが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ポイント上回った。</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民間保育所への委託料や障がい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児</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者等への福祉サービスが増加していることなどが主な要因であり、今後も上昇傾向が見込まれるため、市単独の各種手当等の見直しを進め、上昇傾向に歯止めをかけるよう努める。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42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2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その他に係る経常収支比率は、対前年度０．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とは同率だが、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栃木県平均を下回っている。しかしながら、特別会計繰出金については、前年度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より増加しており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、本来の独立採算制の観点から、段階的な料金の見直しや保険事業における保険料の適正化を図る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などにより、税収を主な財源とする一般会計の負担額を減らしていくよう努める。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老朽化に伴い維持補修費の増加が見込まれるため、</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計画的に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施設の統廃合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長寿命化を図るなど維持補修費の抑制に努める。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75293</xdr:rowOff>
    </xdr:from>
    <xdr:to>
      <xdr:col>82</xdr:col>
      <xdr:colOff>107950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05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148772</xdr:rowOff>
    </xdr:from>
    <xdr:to>
      <xdr:col>78</xdr:col>
      <xdr:colOff>69850</xdr:colOff>
      <xdr:row>55</xdr:row>
      <xdr:rowOff>75293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07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148772</xdr:rowOff>
    </xdr:from>
    <xdr:to>
      <xdr:col>73</xdr:col>
      <xdr:colOff>180975</xdr:colOff>
      <xdr:row>54</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54</xdr:row>
      <xdr:rowOff>170543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97972</xdr:rowOff>
    </xdr:from>
    <xdr:to>
      <xdr:col>74</xdr:col>
      <xdr:colOff>31750</xdr:colOff>
      <xdr:row>55</xdr:row>
      <xdr:rowOff>28122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119743</xdr:rowOff>
    </xdr:from>
    <xdr:to>
      <xdr:col>65</xdr:col>
      <xdr:colOff>53975</xdr:colOff>
      <xdr:row>55</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60070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補助費等の数値は、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前年比</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し、類似団体平均及び栃木県平均を大きく下回っている。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病院事業会計負担金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減少したことが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今後も各種団体に対する補助金等の見直しを進め、持続可能な財政運営に努めていく。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77470</xdr:rowOff>
    </xdr:from>
    <xdr:to>
      <xdr:col>82</xdr:col>
      <xdr:colOff>107950</xdr:colOff>
      <xdr:row>33</xdr:row>
      <xdr:rowOff>85090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735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85090</xdr:rowOff>
    </xdr:from>
    <xdr:to>
      <xdr:col>78</xdr:col>
      <xdr:colOff>69850</xdr:colOff>
      <xdr:row>33</xdr:row>
      <xdr:rowOff>123190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74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123190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75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36</xdr:row>
      <xdr:rowOff>5080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7505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26670</xdr:rowOff>
    </xdr:from>
    <xdr:to>
      <xdr:col>82</xdr:col>
      <xdr:colOff>158750</xdr:colOff>
      <xdr:row>33</xdr:row>
      <xdr:rowOff>128270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106697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34290</xdr:rowOff>
    </xdr:from>
    <xdr:to>
      <xdr:col>78</xdr:col>
      <xdr:colOff>120650</xdr:colOff>
      <xdr:row>33</xdr:row>
      <xdr:rowOff>135890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146067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41910</xdr:rowOff>
    </xdr:from>
    <xdr:to>
      <xdr:col>69</xdr:col>
      <xdr:colOff>142875</xdr:colOff>
      <xdr:row>33</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153687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平成１９年度より合併特例事業債の償還が本格的に始まり、公債費に係る数値は類似団体平均及び栃木県平均を上回って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いたが、平成２９年度は、ごみ処理施設整備事業の償還が平成２８年度で終了となったことから、前年度を１．３ポイント下回り、類似団体平均及び栃木県平均を下回った。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今後は、新庁舎建設事業や消防庁舎建設事業等の償還が始まり、臨時財政対策債の償還額は増加が見込まれることから、</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更に</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高い数値で推移することが想定される。行政評価等により事業の選択と集中を図る中で、真に必要な事業にのみ地方債の発行をし、地方債の発行抑制に努める。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2577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8128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17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44704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44704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43705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に係る経常収支比率は、類似団体平均及び栃木県平均を下回っている。今後増加の見込まれる、扶助費や公債費の伸びに対応するため、人件費や物件費の削減や市税等の歳入の確保に努め、特別会計や企業会計及び第三セクターを含めた本市全体の健全財政の運営に努める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16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85852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51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951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51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23025</xdr:rowOff>
    </xdr:from>
    <xdr:to>
      <xdr:col>29</xdr:col>
      <xdr:colOff>127000</xdr:colOff>
      <xdr:row>16</xdr:row>
      <xdr:rowOff>50190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3850"/>
          <a:ext cx="6477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43028</xdr:rowOff>
    </xdr:from>
    <xdr:to>
      <xdr:col>26</xdr:col>
      <xdr:colOff>50800</xdr:colOff>
      <xdr:row>16</xdr:row>
      <xdr:rowOff>50190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3853"/>
          <a:ext cx="6985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28931</xdr:rowOff>
    </xdr:from>
    <xdr:to>
      <xdr:col>22</xdr:col>
      <xdr:colOff>114300</xdr:colOff>
      <xdr:row>16</xdr:row>
      <xdr:rowOff>43028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19756"/>
          <a:ext cx="6985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28931</xdr:rowOff>
    </xdr:from>
    <xdr:to>
      <xdr:col>18</xdr:col>
      <xdr:colOff>177800</xdr:colOff>
      <xdr:row>16</xdr:row>
      <xdr:rowOff>104654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19756"/>
          <a:ext cx="698500" cy="75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143675</xdr:rowOff>
    </xdr:from>
    <xdr:to>
      <xdr:col>29</xdr:col>
      <xdr:colOff>177800</xdr:colOff>
      <xdr:row>16</xdr:row>
      <xdr:rowOff>73825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160202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170840</xdr:rowOff>
    </xdr:from>
    <xdr:to>
      <xdr:col>26</xdr:col>
      <xdr:colOff>101600</xdr:colOff>
      <xdr:row>16</xdr:row>
      <xdr:rowOff>100990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111167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163678</xdr:rowOff>
    </xdr:from>
    <xdr:to>
      <xdr:col>22</xdr:col>
      <xdr:colOff>165100</xdr:colOff>
      <xdr:row>16</xdr:row>
      <xdr:rowOff>93828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104005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149581</xdr:rowOff>
    </xdr:from>
    <xdr:to>
      <xdr:col>19</xdr:col>
      <xdr:colOff>38100</xdr:colOff>
      <xdr:row>16</xdr:row>
      <xdr:rowOff>79731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6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89908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53854</xdr:rowOff>
    </xdr:from>
    <xdr:to>
      <xdr:col>15</xdr:col>
      <xdr:colOff>101600</xdr:colOff>
      <xdr:row>16</xdr:row>
      <xdr:rowOff>155454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4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165631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1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48019</xdr:rowOff>
    </xdr:from>
    <xdr:to>
      <xdr:col>29</xdr:col>
      <xdr:colOff>127000</xdr:colOff>
      <xdr:row>36</xdr:row>
      <xdr:rowOff>52781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01269"/>
          <a:ext cx="6477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247396</xdr:rowOff>
    </xdr:from>
    <xdr:to>
      <xdr:col>26</xdr:col>
      <xdr:colOff>50800</xdr:colOff>
      <xdr:row>36</xdr:row>
      <xdr:rowOff>52781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57746"/>
          <a:ext cx="698500" cy="14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226822</xdr:rowOff>
    </xdr:from>
    <xdr:to>
      <xdr:col>22</xdr:col>
      <xdr:colOff>114300</xdr:colOff>
      <xdr:row>35</xdr:row>
      <xdr:rowOff>247396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37172"/>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177444</xdr:rowOff>
    </xdr:from>
    <xdr:to>
      <xdr:col>18</xdr:col>
      <xdr:colOff>177800</xdr:colOff>
      <xdr:row>35</xdr:row>
      <xdr:rowOff>226822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87794"/>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340119</xdr:rowOff>
    </xdr:from>
    <xdr:to>
      <xdr:col>29</xdr:col>
      <xdr:colOff>177800</xdr:colOff>
      <xdr:row>36</xdr:row>
      <xdr:rowOff>98819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312196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1981</xdr:rowOff>
    </xdr:from>
    <xdr:to>
      <xdr:col>26</xdr:col>
      <xdr:colOff>101600</xdr:colOff>
      <xdr:row>36</xdr:row>
      <xdr:rowOff>103581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5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88358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196596</xdr:rowOff>
    </xdr:from>
    <xdr:to>
      <xdr:col>22</xdr:col>
      <xdr:colOff>165100</xdr:colOff>
      <xdr:row>35</xdr:row>
      <xdr:rowOff>298196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282973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176022</xdr:rowOff>
    </xdr:from>
    <xdr:to>
      <xdr:col>19</xdr:col>
      <xdr:colOff>38100</xdr:colOff>
      <xdr:row>35</xdr:row>
      <xdr:rowOff>277622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86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262399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126644</xdr:rowOff>
    </xdr:from>
    <xdr:to>
      <xdr:col>15</xdr:col>
      <xdr:colOff>101600</xdr:colOff>
      <xdr:row>35</xdr:row>
      <xdr:rowOff>228244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6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213021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119,795
117,224
356.04
48,175,459
45,320,440
2,754,082
26,978,095
38,299,686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113574</xdr:rowOff>
    </xdr:from>
    <xdr:to>
      <xdr:col>24</xdr:col>
      <xdr:colOff>63500</xdr:colOff>
      <xdr:row>32</xdr:row>
      <xdr:rowOff>128009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99974"/>
          <a:ext cx="8382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128009</xdr:rowOff>
    </xdr:from>
    <xdr:to>
      <xdr:col>19</xdr:col>
      <xdr:colOff>177800</xdr:colOff>
      <xdr:row>32</xdr:row>
      <xdr:rowOff>129772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14409"/>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113607</xdr:rowOff>
    </xdr:from>
    <xdr:to>
      <xdr:col>15</xdr:col>
      <xdr:colOff>50800</xdr:colOff>
      <xdr:row>32</xdr:row>
      <xdr:rowOff>129772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600007"/>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113607</xdr:rowOff>
    </xdr:from>
    <xdr:to>
      <xdr:col>10</xdr:col>
      <xdr:colOff>114300</xdr:colOff>
      <xdr:row>34</xdr:row>
      <xdr:rowOff>124482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00007"/>
          <a:ext cx="889000" cy="3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62774</xdr:rowOff>
    </xdr:from>
    <xdr:to>
      <xdr:col>24</xdr:col>
      <xdr:colOff>114300</xdr:colOff>
      <xdr:row>32</xdr:row>
      <xdr:rowOff>164374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85651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77209</xdr:rowOff>
    </xdr:from>
    <xdr:to>
      <xdr:col>20</xdr:col>
      <xdr:colOff>38100</xdr:colOff>
      <xdr:row>33</xdr:row>
      <xdr:rowOff>7359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23886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78972</xdr:rowOff>
    </xdr:from>
    <xdr:to>
      <xdr:col>15</xdr:col>
      <xdr:colOff>101600</xdr:colOff>
      <xdr:row>33</xdr:row>
      <xdr:rowOff>9122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25649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62807</xdr:rowOff>
    </xdr:from>
    <xdr:to>
      <xdr:col>10</xdr:col>
      <xdr:colOff>165100</xdr:colOff>
      <xdr:row>32</xdr:row>
      <xdr:rowOff>164407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9484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3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73682</xdr:rowOff>
    </xdr:from>
    <xdr:to>
      <xdr:col>6</xdr:col>
      <xdr:colOff>38100</xdr:colOff>
      <xdr:row>35</xdr:row>
      <xdr:rowOff>3832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20359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5283</xdr:rowOff>
    </xdr:from>
    <xdr:to>
      <xdr:col>24</xdr:col>
      <xdr:colOff>63500</xdr:colOff>
      <xdr:row>58</xdr:row>
      <xdr:rowOff>51819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49383"/>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86599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5283</xdr:rowOff>
    </xdr:from>
    <xdr:to>
      <xdr:col>19</xdr:col>
      <xdr:colOff>177800</xdr:colOff>
      <xdr:row>58</xdr:row>
      <xdr:rowOff>93523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49383"/>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93523</xdr:rowOff>
    </xdr:from>
    <xdr:to>
      <xdr:col>15</xdr:col>
      <xdr:colOff>50800</xdr:colOff>
      <xdr:row>58</xdr:row>
      <xdr:rowOff>144794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37623"/>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99161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144794</xdr:rowOff>
    </xdr:from>
    <xdr:to>
      <xdr:col>10</xdr:col>
      <xdr:colOff>114300</xdr:colOff>
      <xdr:row>59</xdr:row>
      <xdr:rowOff>110145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88894"/>
          <a:ext cx="889000" cy="1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1019</xdr:rowOff>
    </xdr:from>
    <xdr:to>
      <xdr:col>24</xdr:col>
      <xdr:colOff>114300</xdr:colOff>
      <xdr:row>58</xdr:row>
      <xdr:rowOff>102619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150896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125933</xdr:rowOff>
    </xdr:from>
    <xdr:to>
      <xdr:col>20</xdr:col>
      <xdr:colOff>38100</xdr:colOff>
      <xdr:row>58</xdr:row>
      <xdr:rowOff>56083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42723</xdr:rowOff>
    </xdr:from>
    <xdr:to>
      <xdr:col>15</xdr:col>
      <xdr:colOff>101600</xdr:colOff>
      <xdr:row>58</xdr:row>
      <xdr:rowOff>144323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135450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93994</xdr:rowOff>
    </xdr:from>
    <xdr:to>
      <xdr:col>10</xdr:col>
      <xdr:colOff>165100</xdr:colOff>
      <xdr:row>59</xdr:row>
      <xdr:rowOff>24144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15271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59345</xdr:rowOff>
    </xdr:from>
    <xdr:to>
      <xdr:col>6</xdr:col>
      <xdr:colOff>38100</xdr:colOff>
      <xdr:row>59</xdr:row>
      <xdr:rowOff>160945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152072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45648</xdr:rowOff>
    </xdr:from>
    <xdr:to>
      <xdr:col>24</xdr:col>
      <xdr:colOff>63500</xdr:colOff>
      <xdr:row>72</xdr:row>
      <xdr:rowOff>93163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390048"/>
          <a:ext cx="8382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33853</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892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45648</xdr:rowOff>
    </xdr:from>
    <xdr:to>
      <xdr:col>19</xdr:col>
      <xdr:colOff>177800</xdr:colOff>
      <xdr:row>72</xdr:row>
      <xdr:rowOff>103940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2390048"/>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134438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103940</xdr:rowOff>
    </xdr:from>
    <xdr:to>
      <xdr:col>15</xdr:col>
      <xdr:colOff>50800</xdr:colOff>
      <xdr:row>74</xdr:row>
      <xdr:rowOff>8092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2448340"/>
          <a:ext cx="889000" cy="2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16871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135618</xdr:rowOff>
    </xdr:from>
    <xdr:to>
      <xdr:col>10</xdr:col>
      <xdr:colOff>114300</xdr:colOff>
      <xdr:row>74</xdr:row>
      <xdr:rowOff>8092</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2480018"/>
          <a:ext cx="889000" cy="2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6911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43487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42363</xdr:rowOff>
    </xdr:from>
    <xdr:to>
      <xdr:col>24</xdr:col>
      <xdr:colOff>114300</xdr:colOff>
      <xdr:row>72</xdr:row>
      <xdr:rowOff>143963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3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65240</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2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166298</xdr:rowOff>
    </xdr:from>
    <xdr:to>
      <xdr:col>20</xdr:col>
      <xdr:colOff>38100</xdr:colOff>
      <xdr:row>72</xdr:row>
      <xdr:rowOff>96448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3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112975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1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53140</xdr:rowOff>
    </xdr:from>
    <xdr:to>
      <xdr:col>15</xdr:col>
      <xdr:colOff>101600</xdr:colOff>
      <xdr:row>72</xdr:row>
      <xdr:rowOff>154740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3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171267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1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128742</xdr:rowOff>
    </xdr:from>
    <xdr:to>
      <xdr:col>10</xdr:col>
      <xdr:colOff>165100</xdr:colOff>
      <xdr:row>74</xdr:row>
      <xdr:rowOff>58892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6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75419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4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84818</xdr:rowOff>
    </xdr:from>
    <xdr:to>
      <xdr:col>6</xdr:col>
      <xdr:colOff>38100</xdr:colOff>
      <xdr:row>73</xdr:row>
      <xdr:rowOff>14968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4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31495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2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167284</xdr:rowOff>
    </xdr:from>
    <xdr:to>
      <xdr:col>24</xdr:col>
      <xdr:colOff>63500</xdr:colOff>
      <xdr:row>94</xdr:row>
      <xdr:rowOff>61213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112134"/>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61213</xdr:rowOff>
    </xdr:from>
    <xdr:to>
      <xdr:col>19</xdr:col>
      <xdr:colOff>177800</xdr:colOff>
      <xdr:row>95</xdr:row>
      <xdr:rowOff>81293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77513"/>
          <a:ext cx="889000" cy="19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81293</xdr:rowOff>
    </xdr:from>
    <xdr:to>
      <xdr:col>15</xdr:col>
      <xdr:colOff>50800</xdr:colOff>
      <xdr:row>96</xdr:row>
      <xdr:rowOff>92990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69043"/>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92990</xdr:rowOff>
    </xdr:from>
    <xdr:to>
      <xdr:col>10</xdr:col>
      <xdr:colOff>114300</xdr:colOff>
      <xdr:row>97</xdr:row>
      <xdr:rowOff>83998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52190"/>
          <a:ext cx="889000" cy="16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116484</xdr:rowOff>
    </xdr:from>
    <xdr:to>
      <xdr:col>24</xdr:col>
      <xdr:colOff>114300</xdr:colOff>
      <xdr:row>94</xdr:row>
      <xdr:rowOff>46634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06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139361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10413</xdr:rowOff>
    </xdr:from>
    <xdr:to>
      <xdr:col>20</xdr:col>
      <xdr:colOff>38100</xdr:colOff>
      <xdr:row>94</xdr:row>
      <xdr:rowOff>112013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2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128540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9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30493</xdr:rowOff>
    </xdr:from>
    <xdr:to>
      <xdr:col>15</xdr:col>
      <xdr:colOff>101600</xdr:colOff>
      <xdr:row>95</xdr:row>
      <xdr:rowOff>132093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1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123220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42190</xdr:rowOff>
    </xdr:from>
    <xdr:to>
      <xdr:col>10</xdr:col>
      <xdr:colOff>165100</xdr:colOff>
      <xdr:row>96</xdr:row>
      <xdr:rowOff>143790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134917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33198</xdr:rowOff>
    </xdr:from>
    <xdr:to>
      <xdr:col>6</xdr:col>
      <xdr:colOff>38100</xdr:colOff>
      <xdr:row>97</xdr:row>
      <xdr:rowOff>134798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125925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107810</xdr:rowOff>
    </xdr:from>
    <xdr:to>
      <xdr:col>55</xdr:col>
      <xdr:colOff>0</xdr:colOff>
      <xdr:row>36</xdr:row>
      <xdr:rowOff>141815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80010"/>
          <a:ext cx="8382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136919</xdr:rowOff>
    </xdr:from>
    <xdr:to>
      <xdr:col>50</xdr:col>
      <xdr:colOff>114300</xdr:colOff>
      <xdr:row>36</xdr:row>
      <xdr:rowOff>141815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09119"/>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97352</xdr:rowOff>
    </xdr:from>
    <xdr:to>
      <xdr:col>45</xdr:col>
      <xdr:colOff>177800</xdr:colOff>
      <xdr:row>36</xdr:row>
      <xdr:rowOff>136919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269552"/>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63652</xdr:rowOff>
    </xdr:from>
    <xdr:to>
      <xdr:col>41</xdr:col>
      <xdr:colOff>50800</xdr:colOff>
      <xdr:row>36</xdr:row>
      <xdr:rowOff>97352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064402"/>
          <a:ext cx="889000" cy="2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57010</xdr:rowOff>
    </xdr:from>
    <xdr:to>
      <xdr:col>55</xdr:col>
      <xdr:colOff>50800</xdr:colOff>
      <xdr:row>36</xdr:row>
      <xdr:rowOff>158610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35437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91015</xdr:rowOff>
    </xdr:from>
    <xdr:to>
      <xdr:col>50</xdr:col>
      <xdr:colOff>165100</xdr:colOff>
      <xdr:row>37</xdr:row>
      <xdr:rowOff>21165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12292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5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86119</xdr:rowOff>
    </xdr:from>
    <xdr:to>
      <xdr:col>46</xdr:col>
      <xdr:colOff>38100</xdr:colOff>
      <xdr:row>37</xdr:row>
      <xdr:rowOff>16269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7396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5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46552</xdr:rowOff>
    </xdr:from>
    <xdr:to>
      <xdr:col>41</xdr:col>
      <xdr:colOff>101600</xdr:colOff>
      <xdr:row>36</xdr:row>
      <xdr:rowOff>148152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139279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12852</xdr:rowOff>
    </xdr:from>
    <xdr:to>
      <xdr:col>36</xdr:col>
      <xdr:colOff>165100</xdr:colOff>
      <xdr:row>35</xdr:row>
      <xdr:rowOff>114452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130979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7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88323</xdr:rowOff>
    </xdr:from>
    <xdr:to>
      <xdr:col>55</xdr:col>
      <xdr:colOff>0</xdr:colOff>
      <xdr:row>58</xdr:row>
      <xdr:rowOff>118284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32423"/>
          <a:ext cx="8382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72419</xdr:rowOff>
    </xdr:from>
    <xdr:to>
      <xdr:col>50</xdr:col>
      <xdr:colOff>114300</xdr:colOff>
      <xdr:row>58</xdr:row>
      <xdr:rowOff>118284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45069"/>
          <a:ext cx="889000" cy="2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72419</xdr:rowOff>
    </xdr:from>
    <xdr:to>
      <xdr:col>45</xdr:col>
      <xdr:colOff>177800</xdr:colOff>
      <xdr:row>58</xdr:row>
      <xdr:rowOff>40739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45069"/>
          <a:ext cx="889000" cy="13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40739</xdr:rowOff>
    </xdr:from>
    <xdr:to>
      <xdr:col>41</xdr:col>
      <xdr:colOff>50800</xdr:colOff>
      <xdr:row>58</xdr:row>
      <xdr:rowOff>123145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84839"/>
          <a:ext cx="889000" cy="8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37523</xdr:rowOff>
    </xdr:from>
    <xdr:to>
      <xdr:col>55</xdr:col>
      <xdr:colOff>50800</xdr:colOff>
      <xdr:row>58</xdr:row>
      <xdr:rowOff>139123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123900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9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67484</xdr:rowOff>
    </xdr:from>
    <xdr:to>
      <xdr:col>50</xdr:col>
      <xdr:colOff>165100</xdr:colOff>
      <xdr:row>58</xdr:row>
      <xdr:rowOff>169084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160211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1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21619</xdr:rowOff>
    </xdr:from>
    <xdr:to>
      <xdr:col>46</xdr:col>
      <xdr:colOff>38100</xdr:colOff>
      <xdr:row>57</xdr:row>
      <xdr:rowOff>123219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139746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56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161389</xdr:rowOff>
    </xdr:from>
    <xdr:to>
      <xdr:col>41</xdr:col>
      <xdr:colOff>101600</xdr:colOff>
      <xdr:row>58</xdr:row>
      <xdr:rowOff>91539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82666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2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72345</xdr:rowOff>
    </xdr:from>
    <xdr:to>
      <xdr:col>36</xdr:col>
      <xdr:colOff>165100</xdr:colOff>
      <xdr:row>59</xdr:row>
      <xdr:rowOff>2495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165072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108711</xdr:rowOff>
    </xdr:from>
    <xdr:to>
      <xdr:col>55</xdr:col>
      <xdr:colOff>0</xdr:colOff>
      <xdr:row>78</xdr:row>
      <xdr:rowOff>111226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8181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80594</xdr:rowOff>
    </xdr:from>
    <xdr:to>
      <xdr:col>50</xdr:col>
      <xdr:colOff>114300</xdr:colOff>
      <xdr:row>78</xdr:row>
      <xdr:rowOff>111226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53694"/>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80594</xdr:rowOff>
    </xdr:from>
    <xdr:to>
      <xdr:col>45</xdr:col>
      <xdr:colOff>177800</xdr:colOff>
      <xdr:row>78</xdr:row>
      <xdr:rowOff>82522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53694"/>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57911</xdr:rowOff>
    </xdr:from>
    <xdr:to>
      <xdr:col>55</xdr:col>
      <xdr:colOff>50800</xdr:colOff>
      <xdr:row>78</xdr:row>
      <xdr:rowOff>159511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60426</xdr:rowOff>
    </xdr:from>
    <xdr:to>
      <xdr:col>50</xdr:col>
      <xdr:colOff>165100</xdr:colOff>
      <xdr:row>78</xdr:row>
      <xdr:rowOff>162026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153153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2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29794</xdr:rowOff>
    </xdr:from>
    <xdr:to>
      <xdr:col>46</xdr:col>
      <xdr:colOff>38100</xdr:colOff>
      <xdr:row>78</xdr:row>
      <xdr:rowOff>131394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122521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31722</xdr:rowOff>
    </xdr:from>
    <xdr:to>
      <xdr:col>41</xdr:col>
      <xdr:colOff>101600</xdr:colOff>
      <xdr:row>78</xdr:row>
      <xdr:rowOff>133322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124449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118489</xdr:rowOff>
    </xdr:from>
    <xdr:to>
      <xdr:col>55</xdr:col>
      <xdr:colOff>0</xdr:colOff>
      <xdr:row>98</xdr:row>
      <xdr:rowOff>33336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49139"/>
          <a:ext cx="8382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120906</xdr:rowOff>
    </xdr:from>
    <xdr:to>
      <xdr:col>50</xdr:col>
      <xdr:colOff>114300</xdr:colOff>
      <xdr:row>98</xdr:row>
      <xdr:rowOff>33336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065756"/>
          <a:ext cx="889000" cy="76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120906</xdr:rowOff>
    </xdr:from>
    <xdr:to>
      <xdr:col>45</xdr:col>
      <xdr:colOff>177800</xdr:colOff>
      <xdr:row>96</xdr:row>
      <xdr:rowOff>159344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065756"/>
          <a:ext cx="889000" cy="5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67689</xdr:rowOff>
    </xdr:from>
    <xdr:to>
      <xdr:col>55</xdr:col>
      <xdr:colOff>50800</xdr:colOff>
      <xdr:row>97</xdr:row>
      <xdr:rowOff>169289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46116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7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153986</xdr:rowOff>
    </xdr:from>
    <xdr:to>
      <xdr:col>50</xdr:col>
      <xdr:colOff>165100</xdr:colOff>
      <xdr:row>98</xdr:row>
      <xdr:rowOff>84136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75263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70106</xdr:rowOff>
    </xdr:from>
    <xdr:to>
      <xdr:col>46</xdr:col>
      <xdr:colOff>38100</xdr:colOff>
      <xdr:row>94</xdr:row>
      <xdr:rowOff>256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16783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79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108544</xdr:rowOff>
    </xdr:from>
    <xdr:to>
      <xdr:col>41</xdr:col>
      <xdr:colOff>101600</xdr:colOff>
      <xdr:row>97</xdr:row>
      <xdr:rowOff>38694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55221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4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35935</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2485"/>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35935</xdr:rowOff>
    </xdr:from>
    <xdr:to>
      <xdr:col>81</xdr:col>
      <xdr:colOff>50800</xdr:colOff>
      <xdr:row>39</xdr:row>
      <xdr:rowOff>38278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2485"/>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33592</xdr:rowOff>
    </xdr:from>
    <xdr:to>
      <xdr:col>76</xdr:col>
      <xdr:colOff>114300</xdr:colOff>
      <xdr:row>39</xdr:row>
      <xdr:rowOff>38278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014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33592</xdr:rowOff>
    </xdr:from>
    <xdr:to>
      <xdr:col>71</xdr:col>
      <xdr:colOff>177800</xdr:colOff>
      <xdr:row>39</xdr:row>
      <xdr:rowOff>43155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0142"/>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156585</xdr:rowOff>
    </xdr:from>
    <xdr:to>
      <xdr:col>81</xdr:col>
      <xdr:colOff>101600</xdr:colOff>
      <xdr:row>39</xdr:row>
      <xdr:rowOff>86735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77862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158928</xdr:rowOff>
    </xdr:from>
    <xdr:to>
      <xdr:col>76</xdr:col>
      <xdr:colOff>165100</xdr:colOff>
      <xdr:row>39</xdr:row>
      <xdr:rowOff>89078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80205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154242</xdr:rowOff>
    </xdr:from>
    <xdr:to>
      <xdr:col>72</xdr:col>
      <xdr:colOff>38100</xdr:colOff>
      <xdr:row>39</xdr:row>
      <xdr:rowOff>84392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75519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163805</xdr:rowOff>
    </xdr:from>
    <xdr:to>
      <xdr:col>67</xdr:col>
      <xdr:colOff>101600</xdr:colOff>
      <xdr:row>39</xdr:row>
      <xdr:rowOff>93955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85082</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109113</xdr:rowOff>
    </xdr:from>
    <xdr:to>
      <xdr:col>85</xdr:col>
      <xdr:colOff>127000</xdr:colOff>
      <xdr:row>74</xdr:row>
      <xdr:rowOff>21765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624963"/>
          <a:ext cx="8382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163177</xdr:rowOff>
    </xdr:from>
    <xdr:to>
      <xdr:col>81</xdr:col>
      <xdr:colOff>50800</xdr:colOff>
      <xdr:row>73</xdr:row>
      <xdr:rowOff>109113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507577"/>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163177</xdr:rowOff>
    </xdr:from>
    <xdr:to>
      <xdr:col>76</xdr:col>
      <xdr:colOff>114300</xdr:colOff>
      <xdr:row>73</xdr:row>
      <xdr:rowOff>3226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507577"/>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3226</xdr:rowOff>
    </xdr:from>
    <xdr:to>
      <xdr:col>71</xdr:col>
      <xdr:colOff>177800</xdr:colOff>
      <xdr:row>73</xdr:row>
      <xdr:rowOff>10404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51907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157921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145302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142415</xdr:rowOff>
    </xdr:from>
    <xdr:to>
      <xdr:col>85</xdr:col>
      <xdr:colOff>177800</xdr:colOff>
      <xdr:row>74</xdr:row>
      <xdr:rowOff>72565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120842</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6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58313</xdr:rowOff>
    </xdr:from>
    <xdr:to>
      <xdr:col>81</xdr:col>
      <xdr:colOff>101600</xdr:colOff>
      <xdr:row>73</xdr:row>
      <xdr:rowOff>159913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5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4990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3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112377</xdr:rowOff>
    </xdr:from>
    <xdr:to>
      <xdr:col>76</xdr:col>
      <xdr:colOff>165100</xdr:colOff>
      <xdr:row>73</xdr:row>
      <xdr:rowOff>42527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4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59054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2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123876</xdr:rowOff>
    </xdr:from>
    <xdr:to>
      <xdr:col>72</xdr:col>
      <xdr:colOff>38100</xdr:colOff>
      <xdr:row>73</xdr:row>
      <xdr:rowOff>54026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4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70553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2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131054</xdr:rowOff>
    </xdr:from>
    <xdr:to>
      <xdr:col>67</xdr:col>
      <xdr:colOff>101600</xdr:colOff>
      <xdr:row>73</xdr:row>
      <xdr:rowOff>61204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4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77731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25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54386</xdr:rowOff>
    </xdr:from>
    <xdr:to>
      <xdr:col>85</xdr:col>
      <xdr:colOff>127000</xdr:colOff>
      <xdr:row>98</xdr:row>
      <xdr:rowOff>73552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56486"/>
          <a:ext cx="838200" cy="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54386</xdr:rowOff>
    </xdr:from>
    <xdr:to>
      <xdr:col>81</xdr:col>
      <xdr:colOff>50800</xdr:colOff>
      <xdr:row>98</xdr:row>
      <xdr:rowOff>79890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56486"/>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49056</xdr:rowOff>
    </xdr:from>
    <xdr:to>
      <xdr:col>76</xdr:col>
      <xdr:colOff>114300</xdr:colOff>
      <xdr:row>98</xdr:row>
      <xdr:rowOff>79890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51156"/>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49056</xdr:rowOff>
    </xdr:from>
    <xdr:to>
      <xdr:col>71</xdr:col>
      <xdr:colOff>177800</xdr:colOff>
      <xdr:row>98</xdr:row>
      <xdr:rowOff>60454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5115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22752</xdr:rowOff>
    </xdr:from>
    <xdr:to>
      <xdr:col>85</xdr:col>
      <xdr:colOff>177800</xdr:colOff>
      <xdr:row>98</xdr:row>
      <xdr:rowOff>124352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153579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1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3586</xdr:rowOff>
    </xdr:from>
    <xdr:to>
      <xdr:col>81</xdr:col>
      <xdr:colOff>101600</xdr:colOff>
      <xdr:row>98</xdr:row>
      <xdr:rowOff>105186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96313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9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29090</xdr:rowOff>
    </xdr:from>
    <xdr:to>
      <xdr:col>76</xdr:col>
      <xdr:colOff>165100</xdr:colOff>
      <xdr:row>98</xdr:row>
      <xdr:rowOff>130690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147217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60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169706</xdr:rowOff>
    </xdr:from>
    <xdr:to>
      <xdr:col>72</xdr:col>
      <xdr:colOff>38100</xdr:colOff>
      <xdr:row>98</xdr:row>
      <xdr:rowOff>99856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116383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9654</xdr:rowOff>
    </xdr:from>
    <xdr:to>
      <xdr:col>67</xdr:col>
      <xdr:colOff>101600</xdr:colOff>
      <xdr:row>98</xdr:row>
      <xdr:rowOff>111254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1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127781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146101</xdr:rowOff>
    </xdr:from>
    <xdr:to>
      <xdr:col>116</xdr:col>
      <xdr:colOff>63500</xdr:colOff>
      <xdr:row>37</xdr:row>
      <xdr:rowOff>149758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48975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140214</xdr:rowOff>
    </xdr:from>
    <xdr:to>
      <xdr:col>111</xdr:col>
      <xdr:colOff>177800</xdr:colOff>
      <xdr:row>37</xdr:row>
      <xdr:rowOff>149758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483864"/>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140214</xdr:rowOff>
    </xdr:from>
    <xdr:to>
      <xdr:col>107</xdr:col>
      <xdr:colOff>50800</xdr:colOff>
      <xdr:row>37</xdr:row>
      <xdr:rowOff>148215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48386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143815</xdr:rowOff>
    </xdr:from>
    <xdr:to>
      <xdr:col>102</xdr:col>
      <xdr:colOff>114300</xdr:colOff>
      <xdr:row>37</xdr:row>
      <xdr:rowOff>148215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487465"/>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95301</xdr:rowOff>
    </xdr:from>
    <xdr:to>
      <xdr:col>116</xdr:col>
      <xdr:colOff>114300</xdr:colOff>
      <xdr:row>38</xdr:row>
      <xdr:rowOff>25451</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10228</xdr:rowOff>
    </xdr:from>
    <xdr:ext cx="378565"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5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98958</xdr:rowOff>
    </xdr:from>
    <xdr:to>
      <xdr:col>112</xdr:col>
      <xdr:colOff>38100</xdr:colOff>
      <xdr:row>38</xdr:row>
      <xdr:rowOff>29108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20235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89414</xdr:rowOff>
    </xdr:from>
    <xdr:to>
      <xdr:col>107</xdr:col>
      <xdr:colOff>101600</xdr:colOff>
      <xdr:row>38</xdr:row>
      <xdr:rowOff>19565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433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10692</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5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97415</xdr:rowOff>
    </xdr:from>
    <xdr:to>
      <xdr:col>102</xdr:col>
      <xdr:colOff>165100</xdr:colOff>
      <xdr:row>38</xdr:row>
      <xdr:rowOff>27566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4410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18692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53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93015</xdr:rowOff>
    </xdr:from>
    <xdr:to>
      <xdr:col>98</xdr:col>
      <xdr:colOff>38100</xdr:colOff>
      <xdr:row>38</xdr:row>
      <xdr:rowOff>23164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14291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5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130328</xdr:rowOff>
    </xdr:from>
    <xdr:to>
      <xdr:col>116</xdr:col>
      <xdr:colOff>63500</xdr:colOff>
      <xdr:row>57</xdr:row>
      <xdr:rowOff>159779</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9902978"/>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165263</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93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100971</xdr:rowOff>
    </xdr:from>
    <xdr:to>
      <xdr:col>111</xdr:col>
      <xdr:colOff>177800</xdr:colOff>
      <xdr:row>57</xdr:row>
      <xdr:rowOff>130328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9873621"/>
          <a:ext cx="889000" cy="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80378</xdr:rowOff>
    </xdr:from>
    <xdr:to>
      <xdr:col>107</xdr:col>
      <xdr:colOff>50800</xdr:colOff>
      <xdr:row>57</xdr:row>
      <xdr:rowOff>100971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9853028"/>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161529</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1010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80378</xdr:rowOff>
    </xdr:from>
    <xdr:to>
      <xdr:col>102</xdr:col>
      <xdr:colOff>114300</xdr:colOff>
      <xdr:row>57</xdr:row>
      <xdr:rowOff>95676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9853028"/>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108979</xdr:rowOff>
    </xdr:from>
    <xdr:to>
      <xdr:col>116</xdr:col>
      <xdr:colOff>114300</xdr:colOff>
      <xdr:row>58</xdr:row>
      <xdr:rowOff>39129</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8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131856</xdr:rowOff>
    </xdr:from>
    <xdr:ext cx="534377"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7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79528</xdr:rowOff>
    </xdr:from>
    <xdr:to>
      <xdr:col>112</xdr:col>
      <xdr:colOff>38100</xdr:colOff>
      <xdr:row>58</xdr:row>
      <xdr:rowOff>9678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8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26205</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50171</xdr:rowOff>
    </xdr:from>
    <xdr:to>
      <xdr:col>107</xdr:col>
      <xdr:colOff>101600</xdr:colOff>
      <xdr:row>57</xdr:row>
      <xdr:rowOff>151771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8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168298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5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29578</xdr:rowOff>
    </xdr:from>
    <xdr:to>
      <xdr:col>102</xdr:col>
      <xdr:colOff>165100</xdr:colOff>
      <xdr:row>57</xdr:row>
      <xdr:rowOff>131178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8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147705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278111" y="95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44876</xdr:rowOff>
    </xdr:from>
    <xdr:to>
      <xdr:col>98</xdr:col>
      <xdr:colOff>38100</xdr:colOff>
      <xdr:row>57</xdr:row>
      <xdr:rowOff>146476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8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163003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389111" y="95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128324</xdr:rowOff>
    </xdr:from>
    <xdr:to>
      <xdr:col>116</xdr:col>
      <xdr:colOff>63500</xdr:colOff>
      <xdr:row>76</xdr:row>
      <xdr:rowOff>133615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158524"/>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113378</xdr:rowOff>
    </xdr:from>
    <xdr:to>
      <xdr:col>111</xdr:col>
      <xdr:colOff>177800</xdr:colOff>
      <xdr:row>76</xdr:row>
      <xdr:rowOff>133615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143578"/>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113378</xdr:rowOff>
    </xdr:from>
    <xdr:to>
      <xdr:col>107</xdr:col>
      <xdr:colOff>50800</xdr:colOff>
      <xdr:row>76</xdr:row>
      <xdr:rowOff>164716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143578"/>
          <a:ext cx="889000" cy="5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33266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2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162016</xdr:rowOff>
    </xdr:from>
    <xdr:to>
      <xdr:col>102</xdr:col>
      <xdr:colOff>114300</xdr:colOff>
      <xdr:row>76</xdr:row>
      <xdr:rowOff>164716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192216"/>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51641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2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61383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77524</xdr:rowOff>
    </xdr:from>
    <xdr:to>
      <xdr:col>116</xdr:col>
      <xdr:colOff>114300</xdr:colOff>
      <xdr:row>77</xdr:row>
      <xdr:rowOff>7674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1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100402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9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82815</xdr:rowOff>
    </xdr:from>
    <xdr:to>
      <xdr:col>112</xdr:col>
      <xdr:colOff>38100</xdr:colOff>
      <xdr:row>77</xdr:row>
      <xdr:rowOff>12965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1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29492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8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62578</xdr:rowOff>
    </xdr:from>
    <xdr:to>
      <xdr:col>107</xdr:col>
      <xdr:colOff>101600</xdr:colOff>
      <xdr:row>76</xdr:row>
      <xdr:rowOff>164178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9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9255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113916</xdr:rowOff>
    </xdr:from>
    <xdr:to>
      <xdr:col>102</xdr:col>
      <xdr:colOff>165100</xdr:colOff>
      <xdr:row>77</xdr:row>
      <xdr:rowOff>44066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1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60593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111216</xdr:rowOff>
    </xdr:from>
    <xdr:to>
      <xdr:col>98</xdr:col>
      <xdr:colOff>38100</xdr:colOff>
      <xdr:row>77</xdr:row>
      <xdr:rowOff>41366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57893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1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人件費は、平成２６年度より一部事務組合の全職員を佐野市で受け入れたことが影響し、平成２６年度に人件費が大幅に増加する結果となった。平成２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年度は住民一人当たり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７６，３００</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円となっており、前年度と比較し</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６％増と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、類似団体と比較しても、高い状況である。直営で行っている保育園が多いことや、学童保育の充実による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臨時嘱託員報酬の増、清掃センターや給食センター業務等を直営で実施しているなどの要因もあり、職員数が多いことによるものである。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維持補修費は、住民一人当たり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７，３８５</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平成２９年度は前年度と比較して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３</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８％減となったものの、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を上回って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高い状況となっている。合併により類似施設が複数あり、施設の多くが老朽化していることから、維持補修経費が増加傾向にある。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扶助費は、住民一人当たり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８３，７７６</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を上回っており、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年々増加傾向にある。主な要因は民間保育所への委託料や障がい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児</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者等への福祉サービスの増加などによるものである。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普通建設事業費は、住民一人当たり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３３，４８５</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。市庁舎建設等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が終了したことが主な要因だが、今後小中一貫校整備事業が本格的に開始となるため増加が見込まれる。今後とも</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市有施設等のあり方に関する基本方針を踏まえ、適正な施設配置や施設の長寿命化など、将来を見据えた市有施設等の適正管理及び有効活用の推進をし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119,795
117,224
356.04
48,175,459
45,320,440
2,754,082
26,978,095
38,299,686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135890</xdr:rowOff>
    </xdr:from>
    <xdr:to>
      <xdr:col>24</xdr:col>
      <xdr:colOff>63500</xdr:colOff>
      <xdr:row>34</xdr:row>
      <xdr:rowOff>91803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93740"/>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50437</xdr:rowOff>
    </xdr:from>
    <xdr:to>
      <xdr:col>19</xdr:col>
      <xdr:colOff>177800</xdr:colOff>
      <xdr:row>33</xdr:row>
      <xdr:rowOff>135890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36837"/>
          <a:ext cx="889000" cy="2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50437</xdr:rowOff>
    </xdr:from>
    <xdr:to>
      <xdr:col>15</xdr:col>
      <xdr:colOff>50800</xdr:colOff>
      <xdr:row>33</xdr:row>
      <xdr:rowOff>7439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36837"/>
          <a:ext cx="889000" cy="1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7439</xdr:rowOff>
    </xdr:from>
    <xdr:to>
      <xdr:col>10</xdr:col>
      <xdr:colOff>114300</xdr:colOff>
      <xdr:row>33</xdr:row>
      <xdr:rowOff>156573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65289"/>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41003</xdr:rowOff>
    </xdr:from>
    <xdr:to>
      <xdr:col>24</xdr:col>
      <xdr:colOff>114300</xdr:colOff>
      <xdr:row>34</xdr:row>
      <xdr:rowOff>142603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63880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85090</xdr:rowOff>
    </xdr:from>
    <xdr:to>
      <xdr:col>20</xdr:col>
      <xdr:colOff>38100</xdr:colOff>
      <xdr:row>34</xdr:row>
      <xdr:rowOff>15240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31767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171087</xdr:rowOff>
    </xdr:from>
    <xdr:to>
      <xdr:col>15</xdr:col>
      <xdr:colOff>101600</xdr:colOff>
      <xdr:row>32</xdr:row>
      <xdr:rowOff>101237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117764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128089</xdr:rowOff>
    </xdr:from>
    <xdr:to>
      <xdr:col>10</xdr:col>
      <xdr:colOff>165100</xdr:colOff>
      <xdr:row>33</xdr:row>
      <xdr:rowOff>58239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49366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0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105773</xdr:rowOff>
    </xdr:from>
    <xdr:to>
      <xdr:col>6</xdr:col>
      <xdr:colOff>38100</xdr:colOff>
      <xdr:row>34</xdr:row>
      <xdr:rowOff>35923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27050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41580</xdr:rowOff>
    </xdr:from>
    <xdr:to>
      <xdr:col>24</xdr:col>
      <xdr:colOff>63500</xdr:colOff>
      <xdr:row>57</xdr:row>
      <xdr:rowOff>94515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14230"/>
          <a:ext cx="8382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47236</xdr:rowOff>
    </xdr:from>
    <xdr:to>
      <xdr:col>19</xdr:col>
      <xdr:colOff>177800</xdr:colOff>
      <xdr:row>57</xdr:row>
      <xdr:rowOff>41580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48436"/>
          <a:ext cx="889000" cy="16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47236</xdr:rowOff>
    </xdr:from>
    <xdr:to>
      <xdr:col>15</xdr:col>
      <xdr:colOff>50800</xdr:colOff>
      <xdr:row>56</xdr:row>
      <xdr:rowOff>160069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48436"/>
          <a:ext cx="8890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160069</xdr:rowOff>
    </xdr:from>
    <xdr:to>
      <xdr:col>10</xdr:col>
      <xdr:colOff>114300</xdr:colOff>
      <xdr:row>57</xdr:row>
      <xdr:rowOff>72862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61269"/>
          <a:ext cx="889000" cy="8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43715</xdr:rowOff>
    </xdr:from>
    <xdr:to>
      <xdr:col>24</xdr:col>
      <xdr:colOff>114300</xdr:colOff>
      <xdr:row>57</xdr:row>
      <xdr:rowOff>145315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3092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162230</xdr:rowOff>
    </xdr:from>
    <xdr:to>
      <xdr:col>20</xdr:col>
      <xdr:colOff>38100</xdr:colOff>
      <xdr:row>57</xdr:row>
      <xdr:rowOff>92380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108907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167886</xdr:rowOff>
    </xdr:from>
    <xdr:to>
      <xdr:col>15</xdr:col>
      <xdr:colOff>101600</xdr:colOff>
      <xdr:row>56</xdr:row>
      <xdr:rowOff>98036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114563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3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109269</xdr:rowOff>
    </xdr:from>
    <xdr:to>
      <xdr:col>10</xdr:col>
      <xdr:colOff>165100</xdr:colOff>
      <xdr:row>57</xdr:row>
      <xdr:rowOff>39419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55946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22062</xdr:rowOff>
    </xdr:from>
    <xdr:to>
      <xdr:col>6</xdr:col>
      <xdr:colOff>38100</xdr:colOff>
      <xdr:row>57</xdr:row>
      <xdr:rowOff>123662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140189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100323</xdr:rowOff>
    </xdr:from>
    <xdr:to>
      <xdr:col>24</xdr:col>
      <xdr:colOff>63500</xdr:colOff>
      <xdr:row>75</xdr:row>
      <xdr:rowOff>61557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87623"/>
          <a:ext cx="838200" cy="13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61557</xdr:rowOff>
    </xdr:from>
    <xdr:to>
      <xdr:col>19</xdr:col>
      <xdr:colOff>177800</xdr:colOff>
      <xdr:row>75</xdr:row>
      <xdr:rowOff>138367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0307"/>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138367</xdr:rowOff>
    </xdr:from>
    <xdr:to>
      <xdr:col>15</xdr:col>
      <xdr:colOff>50800</xdr:colOff>
      <xdr:row>76</xdr:row>
      <xdr:rowOff>43765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97117"/>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43765</xdr:rowOff>
    </xdr:from>
    <xdr:to>
      <xdr:col>10</xdr:col>
      <xdr:colOff>114300</xdr:colOff>
      <xdr:row>77</xdr:row>
      <xdr:rowOff>8903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73965"/>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49523</xdr:rowOff>
    </xdr:from>
    <xdr:to>
      <xdr:col>24</xdr:col>
      <xdr:colOff>114300</xdr:colOff>
      <xdr:row>74</xdr:row>
      <xdr:rowOff>151123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72400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10757</xdr:rowOff>
    </xdr:from>
    <xdr:to>
      <xdr:col>20</xdr:col>
      <xdr:colOff>38100</xdr:colOff>
      <xdr:row>75</xdr:row>
      <xdr:rowOff>112357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128884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87567</xdr:rowOff>
    </xdr:from>
    <xdr:to>
      <xdr:col>15</xdr:col>
      <xdr:colOff>101600</xdr:colOff>
      <xdr:row>76</xdr:row>
      <xdr:rowOff>17717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34244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164415</xdr:rowOff>
    </xdr:from>
    <xdr:to>
      <xdr:col>10</xdr:col>
      <xdr:colOff>165100</xdr:colOff>
      <xdr:row>76</xdr:row>
      <xdr:rowOff>94565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85692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1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129553</xdr:rowOff>
    </xdr:from>
    <xdr:to>
      <xdr:col>6</xdr:col>
      <xdr:colOff>38100</xdr:colOff>
      <xdr:row>77</xdr:row>
      <xdr:rowOff>59703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50830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162483</xdr:rowOff>
    </xdr:from>
    <xdr:to>
      <xdr:col>24</xdr:col>
      <xdr:colOff>63500</xdr:colOff>
      <xdr:row>99</xdr:row>
      <xdr:rowOff>5931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64583"/>
          <a:ext cx="8382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162483</xdr:rowOff>
    </xdr:from>
    <xdr:to>
      <xdr:col>19</xdr:col>
      <xdr:colOff>177800</xdr:colOff>
      <xdr:row>99</xdr:row>
      <xdr:rowOff>18822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4583"/>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152109</xdr:rowOff>
    </xdr:from>
    <xdr:to>
      <xdr:col>15</xdr:col>
      <xdr:colOff>50800</xdr:colOff>
      <xdr:row>99</xdr:row>
      <xdr:rowOff>18822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54209"/>
          <a:ext cx="889000" cy="3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152109</xdr:rowOff>
    </xdr:from>
    <xdr:to>
      <xdr:col>10</xdr:col>
      <xdr:colOff>114300</xdr:colOff>
      <xdr:row>99</xdr:row>
      <xdr:rowOff>18225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54209"/>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126581</xdr:rowOff>
    </xdr:from>
    <xdr:to>
      <xdr:col>24</xdr:col>
      <xdr:colOff>114300</xdr:colOff>
      <xdr:row>99</xdr:row>
      <xdr:rowOff>56731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105008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111683</xdr:rowOff>
    </xdr:from>
    <xdr:to>
      <xdr:col>20</xdr:col>
      <xdr:colOff>38100</xdr:colOff>
      <xdr:row>99</xdr:row>
      <xdr:rowOff>41833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32960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139472</xdr:rowOff>
    </xdr:from>
    <xdr:to>
      <xdr:col>15</xdr:col>
      <xdr:colOff>101600</xdr:colOff>
      <xdr:row>99</xdr:row>
      <xdr:rowOff>69622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86149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101309</xdr:rowOff>
    </xdr:from>
    <xdr:to>
      <xdr:col>10</xdr:col>
      <xdr:colOff>165100</xdr:colOff>
      <xdr:row>99</xdr:row>
      <xdr:rowOff>31459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47986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138875</xdr:rowOff>
    </xdr:from>
    <xdr:to>
      <xdr:col>6</xdr:col>
      <xdr:colOff>38100</xdr:colOff>
      <xdr:row>99</xdr:row>
      <xdr:rowOff>69025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85552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123789</xdr:rowOff>
    </xdr:from>
    <xdr:to>
      <xdr:col>55</xdr:col>
      <xdr:colOff>0</xdr:colOff>
      <xdr:row>38</xdr:row>
      <xdr:rowOff>123881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3888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118120</xdr:rowOff>
    </xdr:from>
    <xdr:to>
      <xdr:col>50</xdr:col>
      <xdr:colOff>114300</xdr:colOff>
      <xdr:row>38</xdr:row>
      <xdr:rowOff>123881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3322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118120</xdr:rowOff>
    </xdr:from>
    <xdr:to>
      <xdr:col>45</xdr:col>
      <xdr:colOff>177800</xdr:colOff>
      <xdr:row>38</xdr:row>
      <xdr:rowOff>121046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33220"/>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119492</xdr:rowOff>
    </xdr:from>
    <xdr:to>
      <xdr:col>41</xdr:col>
      <xdr:colOff>50800</xdr:colOff>
      <xdr:row>38</xdr:row>
      <xdr:rowOff>121046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34592"/>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72989</xdr:rowOff>
    </xdr:from>
    <xdr:to>
      <xdr:col>55</xdr:col>
      <xdr:colOff>50800</xdr:colOff>
      <xdr:row>39</xdr:row>
      <xdr:rowOff>3139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159366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0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73081</xdr:rowOff>
    </xdr:from>
    <xdr:to>
      <xdr:col>50</xdr:col>
      <xdr:colOff>165100</xdr:colOff>
      <xdr:row>39</xdr:row>
      <xdr:rowOff>3231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165808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8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67320</xdr:rowOff>
    </xdr:from>
    <xdr:to>
      <xdr:col>46</xdr:col>
      <xdr:colOff>38100</xdr:colOff>
      <xdr:row>38</xdr:row>
      <xdr:rowOff>168920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160047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5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70246</xdr:rowOff>
    </xdr:from>
    <xdr:to>
      <xdr:col>41</xdr:col>
      <xdr:colOff>101600</xdr:colOff>
      <xdr:row>39</xdr:row>
      <xdr:rowOff>396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162973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7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68692</xdr:rowOff>
    </xdr:from>
    <xdr:to>
      <xdr:col>36</xdr:col>
      <xdr:colOff>165100</xdr:colOff>
      <xdr:row>38</xdr:row>
      <xdr:rowOff>170292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161419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7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16782</xdr:rowOff>
    </xdr:from>
    <xdr:to>
      <xdr:col>55</xdr:col>
      <xdr:colOff>0</xdr:colOff>
      <xdr:row>58</xdr:row>
      <xdr:rowOff>21903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60882"/>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20576</xdr:rowOff>
    </xdr:from>
    <xdr:to>
      <xdr:col>50</xdr:col>
      <xdr:colOff>114300</xdr:colOff>
      <xdr:row>58</xdr:row>
      <xdr:rowOff>21903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64676"/>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160251</xdr:rowOff>
    </xdr:from>
    <xdr:to>
      <xdr:col>45</xdr:col>
      <xdr:colOff>177800</xdr:colOff>
      <xdr:row>58</xdr:row>
      <xdr:rowOff>20576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32901"/>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160251</xdr:rowOff>
    </xdr:from>
    <xdr:to>
      <xdr:col>41</xdr:col>
      <xdr:colOff>50800</xdr:colOff>
      <xdr:row>58</xdr:row>
      <xdr:rowOff>24874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32901"/>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137432</xdr:rowOff>
    </xdr:from>
    <xdr:to>
      <xdr:col>55</xdr:col>
      <xdr:colOff>50800</xdr:colOff>
      <xdr:row>58</xdr:row>
      <xdr:rowOff>67582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60629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142553</xdr:rowOff>
    </xdr:from>
    <xdr:to>
      <xdr:col>50</xdr:col>
      <xdr:colOff>165100</xdr:colOff>
      <xdr:row>58</xdr:row>
      <xdr:rowOff>72703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1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63830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141226</xdr:rowOff>
    </xdr:from>
    <xdr:to>
      <xdr:col>46</xdr:col>
      <xdr:colOff>38100</xdr:colOff>
      <xdr:row>58</xdr:row>
      <xdr:rowOff>71376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1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62503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0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109451</xdr:rowOff>
    </xdr:from>
    <xdr:to>
      <xdr:col>41</xdr:col>
      <xdr:colOff>101600</xdr:colOff>
      <xdr:row>58</xdr:row>
      <xdr:rowOff>39601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30728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7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145524</xdr:rowOff>
    </xdr:from>
    <xdr:to>
      <xdr:col>36</xdr:col>
      <xdr:colOff>165100</xdr:colOff>
      <xdr:row>58</xdr:row>
      <xdr:rowOff>75674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66801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1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67966</xdr:rowOff>
    </xdr:from>
    <xdr:to>
      <xdr:col>55</xdr:col>
      <xdr:colOff>0</xdr:colOff>
      <xdr:row>74</xdr:row>
      <xdr:rowOff>6563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2583816"/>
          <a:ext cx="838200" cy="1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125892</xdr:rowOff>
    </xdr:from>
    <xdr:to>
      <xdr:col>50</xdr:col>
      <xdr:colOff>114300</xdr:colOff>
      <xdr:row>74</xdr:row>
      <xdr:rowOff>6563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2470292"/>
          <a:ext cx="889000" cy="2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125892</xdr:rowOff>
    </xdr:from>
    <xdr:to>
      <xdr:col>45</xdr:col>
      <xdr:colOff>177800</xdr:colOff>
      <xdr:row>73</xdr:row>
      <xdr:rowOff>92334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470292"/>
          <a:ext cx="889000" cy="1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92334</xdr:rowOff>
    </xdr:from>
    <xdr:to>
      <xdr:col>41</xdr:col>
      <xdr:colOff>50800</xdr:colOff>
      <xdr:row>73</xdr:row>
      <xdr:rowOff>120772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2608184"/>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17166</xdr:rowOff>
    </xdr:from>
    <xdr:to>
      <xdr:col>55</xdr:col>
      <xdr:colOff>50800</xdr:colOff>
      <xdr:row>73</xdr:row>
      <xdr:rowOff>118766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5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40043</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3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127213</xdr:rowOff>
    </xdr:from>
    <xdr:to>
      <xdr:col>50</xdr:col>
      <xdr:colOff>165100</xdr:colOff>
      <xdr:row>74</xdr:row>
      <xdr:rowOff>57363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6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73890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4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75092</xdr:rowOff>
    </xdr:from>
    <xdr:to>
      <xdr:col>46</xdr:col>
      <xdr:colOff>38100</xdr:colOff>
      <xdr:row>73</xdr:row>
      <xdr:rowOff>5242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4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21769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1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41534</xdr:rowOff>
    </xdr:from>
    <xdr:to>
      <xdr:col>41</xdr:col>
      <xdr:colOff>101600</xdr:colOff>
      <xdr:row>73</xdr:row>
      <xdr:rowOff>143134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5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159661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3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69972</xdr:rowOff>
    </xdr:from>
    <xdr:to>
      <xdr:col>36</xdr:col>
      <xdr:colOff>165100</xdr:colOff>
      <xdr:row>74</xdr:row>
      <xdr:rowOff>122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5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16649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3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150268</xdr:rowOff>
    </xdr:from>
    <xdr:to>
      <xdr:col>55</xdr:col>
      <xdr:colOff>0</xdr:colOff>
      <xdr:row>98</xdr:row>
      <xdr:rowOff>157828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952368"/>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150268</xdr:rowOff>
    </xdr:from>
    <xdr:to>
      <xdr:col>50</xdr:col>
      <xdr:colOff>114300</xdr:colOff>
      <xdr:row>98</xdr:row>
      <xdr:rowOff>158361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952368"/>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151750</xdr:rowOff>
    </xdr:from>
    <xdr:to>
      <xdr:col>45</xdr:col>
      <xdr:colOff>177800</xdr:colOff>
      <xdr:row>98</xdr:row>
      <xdr:rowOff>158361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953850"/>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151750</xdr:rowOff>
    </xdr:from>
    <xdr:to>
      <xdr:col>41</xdr:col>
      <xdr:colOff>50800</xdr:colOff>
      <xdr:row>98</xdr:row>
      <xdr:rowOff>157733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53850"/>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107028</xdr:rowOff>
    </xdr:from>
    <xdr:to>
      <xdr:col>55</xdr:col>
      <xdr:colOff>50800</xdr:colOff>
      <xdr:row>99</xdr:row>
      <xdr:rowOff>37178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55750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99468</xdr:rowOff>
    </xdr:from>
    <xdr:to>
      <xdr:col>50</xdr:col>
      <xdr:colOff>165100</xdr:colOff>
      <xdr:row>99</xdr:row>
      <xdr:rowOff>29618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20745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107561</xdr:rowOff>
    </xdr:from>
    <xdr:to>
      <xdr:col>46</xdr:col>
      <xdr:colOff>38100</xdr:colOff>
      <xdr:row>99</xdr:row>
      <xdr:rowOff>37711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28838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70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100950</xdr:rowOff>
    </xdr:from>
    <xdr:to>
      <xdr:col>41</xdr:col>
      <xdr:colOff>101600</xdr:colOff>
      <xdr:row>99</xdr:row>
      <xdr:rowOff>31100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0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22227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106933</xdr:rowOff>
    </xdr:from>
    <xdr:to>
      <xdr:col>36</xdr:col>
      <xdr:colOff>165100</xdr:colOff>
      <xdr:row>99</xdr:row>
      <xdr:rowOff>37083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28210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0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129527</xdr:rowOff>
    </xdr:from>
    <xdr:to>
      <xdr:col>85</xdr:col>
      <xdr:colOff>127000</xdr:colOff>
      <xdr:row>37</xdr:row>
      <xdr:rowOff>43116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01727"/>
          <a:ext cx="8382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25914</xdr:rowOff>
    </xdr:from>
    <xdr:to>
      <xdr:col>81</xdr:col>
      <xdr:colOff>50800</xdr:colOff>
      <xdr:row>37</xdr:row>
      <xdr:rowOff>43116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683764"/>
          <a:ext cx="889000" cy="70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25914</xdr:rowOff>
    </xdr:from>
    <xdr:to>
      <xdr:col>76</xdr:col>
      <xdr:colOff>114300</xdr:colOff>
      <xdr:row>36</xdr:row>
      <xdr:rowOff>140557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683764"/>
          <a:ext cx="889000" cy="6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106496</xdr:rowOff>
    </xdr:from>
    <xdr:to>
      <xdr:col>71</xdr:col>
      <xdr:colOff>177800</xdr:colOff>
      <xdr:row>36</xdr:row>
      <xdr:rowOff>140557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78696"/>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78727</xdr:rowOff>
    </xdr:from>
    <xdr:to>
      <xdr:col>85</xdr:col>
      <xdr:colOff>177800</xdr:colOff>
      <xdr:row>37</xdr:row>
      <xdr:rowOff>8877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5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101604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163766</xdr:rowOff>
    </xdr:from>
    <xdr:to>
      <xdr:col>81</xdr:col>
      <xdr:colOff>101600</xdr:colOff>
      <xdr:row>37</xdr:row>
      <xdr:rowOff>93916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85043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146564</xdr:rowOff>
    </xdr:from>
    <xdr:to>
      <xdr:col>76</xdr:col>
      <xdr:colOff>165100</xdr:colOff>
      <xdr:row>33</xdr:row>
      <xdr:rowOff>76714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63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93241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40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89757</xdr:rowOff>
    </xdr:from>
    <xdr:to>
      <xdr:col>72</xdr:col>
      <xdr:colOff>38100</xdr:colOff>
      <xdr:row>37</xdr:row>
      <xdr:rowOff>19907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5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55696</xdr:rowOff>
    </xdr:from>
    <xdr:to>
      <xdr:col>67</xdr:col>
      <xdr:colOff>101600</xdr:colOff>
      <xdr:row>36</xdr:row>
      <xdr:rowOff>157296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109544</xdr:rowOff>
    </xdr:from>
    <xdr:to>
      <xdr:col>85</xdr:col>
      <xdr:colOff>127000</xdr:colOff>
      <xdr:row>57</xdr:row>
      <xdr:rowOff>109525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10744"/>
          <a:ext cx="838200" cy="17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70834</xdr:rowOff>
    </xdr:from>
    <xdr:to>
      <xdr:col>81</xdr:col>
      <xdr:colOff>50800</xdr:colOff>
      <xdr:row>57</xdr:row>
      <xdr:rowOff>109525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43484"/>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70834</xdr:rowOff>
    </xdr:from>
    <xdr:to>
      <xdr:col>76</xdr:col>
      <xdr:colOff>114300</xdr:colOff>
      <xdr:row>57</xdr:row>
      <xdr:rowOff>119774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43484"/>
          <a:ext cx="889000" cy="4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113830</xdr:rowOff>
    </xdr:from>
    <xdr:to>
      <xdr:col>71</xdr:col>
      <xdr:colOff>177800</xdr:colOff>
      <xdr:row>57</xdr:row>
      <xdr:rowOff>119774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864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58744</xdr:rowOff>
    </xdr:from>
    <xdr:to>
      <xdr:col>85</xdr:col>
      <xdr:colOff>177800</xdr:colOff>
      <xdr:row>56</xdr:row>
      <xdr:rowOff>160344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37171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58725</xdr:rowOff>
    </xdr:from>
    <xdr:to>
      <xdr:col>81</xdr:col>
      <xdr:colOff>101600</xdr:colOff>
      <xdr:row>57</xdr:row>
      <xdr:rowOff>160325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151452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20034</xdr:rowOff>
    </xdr:from>
    <xdr:to>
      <xdr:col>76</xdr:col>
      <xdr:colOff>165100</xdr:colOff>
      <xdr:row>57</xdr:row>
      <xdr:rowOff>121634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112761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68974</xdr:rowOff>
    </xdr:from>
    <xdr:to>
      <xdr:col>72</xdr:col>
      <xdr:colOff>38100</xdr:colOff>
      <xdr:row>57</xdr:row>
      <xdr:rowOff>170574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161701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63030</xdr:rowOff>
    </xdr:from>
    <xdr:to>
      <xdr:col>67</xdr:col>
      <xdr:colOff>101600</xdr:colOff>
      <xdr:row>57</xdr:row>
      <xdr:rowOff>164630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155757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35934</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0484"/>
          <a:ext cx="8382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35934</xdr:rowOff>
    </xdr:from>
    <xdr:to>
      <xdr:col>81</xdr:col>
      <xdr:colOff>50800</xdr:colOff>
      <xdr:row>79</xdr:row>
      <xdr:rowOff>38278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80484"/>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33592</xdr:rowOff>
    </xdr:from>
    <xdr:to>
      <xdr:col>76</xdr:col>
      <xdr:colOff>114300</xdr:colOff>
      <xdr:row>79</xdr:row>
      <xdr:rowOff>38278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7814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33592</xdr:rowOff>
    </xdr:from>
    <xdr:to>
      <xdr:col>71</xdr:col>
      <xdr:colOff>177800</xdr:colOff>
      <xdr:row>79</xdr:row>
      <xdr:rowOff>43154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78142"/>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156584</xdr:rowOff>
    </xdr:from>
    <xdr:to>
      <xdr:col>81</xdr:col>
      <xdr:colOff>101600</xdr:colOff>
      <xdr:row>79</xdr:row>
      <xdr:rowOff>86734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77861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62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158928</xdr:rowOff>
    </xdr:from>
    <xdr:to>
      <xdr:col>76</xdr:col>
      <xdr:colOff>165100</xdr:colOff>
      <xdr:row>79</xdr:row>
      <xdr:rowOff>89078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80205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154242</xdr:rowOff>
    </xdr:from>
    <xdr:to>
      <xdr:col>72</xdr:col>
      <xdr:colOff>38100</xdr:colOff>
      <xdr:row>79</xdr:row>
      <xdr:rowOff>84392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75519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62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163804</xdr:rowOff>
    </xdr:from>
    <xdr:to>
      <xdr:col>67</xdr:col>
      <xdr:colOff>101600</xdr:colOff>
      <xdr:row>79</xdr:row>
      <xdr:rowOff>93954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85081</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6296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109113</xdr:rowOff>
    </xdr:from>
    <xdr:to>
      <xdr:col>85</xdr:col>
      <xdr:colOff>127000</xdr:colOff>
      <xdr:row>94</xdr:row>
      <xdr:rowOff>21765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053963"/>
          <a:ext cx="8382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163178</xdr:rowOff>
    </xdr:from>
    <xdr:to>
      <xdr:col>81</xdr:col>
      <xdr:colOff>50800</xdr:colOff>
      <xdr:row>93</xdr:row>
      <xdr:rowOff>109113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5936578"/>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163178</xdr:rowOff>
    </xdr:from>
    <xdr:to>
      <xdr:col>76</xdr:col>
      <xdr:colOff>114300</xdr:colOff>
      <xdr:row>93</xdr:row>
      <xdr:rowOff>3226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5936578"/>
          <a:ext cx="889000" cy="1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3226</xdr:rowOff>
    </xdr:from>
    <xdr:to>
      <xdr:col>71</xdr:col>
      <xdr:colOff>177800</xdr:colOff>
      <xdr:row>93</xdr:row>
      <xdr:rowOff>10381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5948076"/>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157739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145279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142415</xdr:rowOff>
    </xdr:from>
    <xdr:to>
      <xdr:col>85</xdr:col>
      <xdr:colOff>177800</xdr:colOff>
      <xdr:row>94</xdr:row>
      <xdr:rowOff>72565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0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120842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0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58313</xdr:rowOff>
    </xdr:from>
    <xdr:to>
      <xdr:col>81</xdr:col>
      <xdr:colOff>101600</xdr:colOff>
      <xdr:row>93</xdr:row>
      <xdr:rowOff>159913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4990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112378</xdr:rowOff>
    </xdr:from>
    <xdr:to>
      <xdr:col>76</xdr:col>
      <xdr:colOff>165100</xdr:colOff>
      <xdr:row>93</xdr:row>
      <xdr:rowOff>42528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58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59055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66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123876</xdr:rowOff>
    </xdr:from>
    <xdr:to>
      <xdr:col>72</xdr:col>
      <xdr:colOff>38100</xdr:colOff>
      <xdr:row>93</xdr:row>
      <xdr:rowOff>54026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589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70553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56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131031</xdr:rowOff>
    </xdr:from>
    <xdr:to>
      <xdr:col>67</xdr:col>
      <xdr:colOff>101600</xdr:colOff>
      <xdr:row>93</xdr:row>
      <xdr:rowOff>61181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59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77708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56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民生費は、住民一人当たり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１４２，０６７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を上回っており、増加傾向にある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。主な要因は、社会福祉費や児童福祉費などの増によるものであ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り、今後もこどもクラブ施設整備事業等の推進により更なる増加が見込まれる。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商工費は、住民一人当たり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２０，３１９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円で類似団体と比較して高い状況となっている。主な要因は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産業団地の造成事業への繰出しを行ってきたことや、インランドポート整備事業の増によるものである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消防費は、平成２６年度までは類似団体と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程度であったが、消防本部庁舎の建設事業に</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平成２７年度は大幅に増加した。平成２８年度は消防本部庁舎本体の建設が終了したことにより類似団体に比べ低い状態となったが、平成２９年度は前年度と比較して増加し、類似団体と同程度となった。主な要因は、消防本部庁舎本体の建設は完了したものの、外構、訓練棟工事の増、消防車両整備事業の増によるもの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教育費は、住民一人当たり４３</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８３円となっており、類似団体を下回っているが、平成２８年度と比較して増加している。主な要因は、国際クリケット場整備事業、小中一貫校整備事業の増によるもので、今後も事業の推進により更なる増加が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歳出面では、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市庁舎及び消防本部庁舎</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の建設など</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事業の終了、歳入面では、市税等が予算額を上回ったことにより、実質収支額が増額となった。財政調整基金は、繰入額より積立額が上回ったことにより、基金の残高は増加し、実質単年度収支は増額となった。</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今後は、歳入面では、普通交付税が段階的縮減により減となること、歳出面では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、小中一貫校整備事業、こどもクラブ施設整備事業等の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大型事業の実施により公債費が高水準で推移するこ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とが見込まれるなど、数値が悪化することが予測される。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連結実質赤字比率については、全会計において黒字であり赤字比率は発生して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いない。今後も</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歳入の確保や歳出の削減を進め、独立した会計として健全な財政運営を図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row>
        <row r="53">
          <cell r="CN53">
            <v>54.2</v>
          </cell>
        </row>
        <row r="55">
          <cell r="AN55" t="str">
            <v>類似団体内平均値</v>
          </cell>
          <cell r="CN55">
            <v>6.5</v>
          </cell>
        </row>
        <row r="57">
          <cell r="CN57">
            <v>57.2</v>
          </cell>
        </row>
        <row r="72">
          <cell r="BP72" t="str">
            <v>H25</v>
          </cell>
          <cell r="BX72" t="str">
            <v>H26</v>
          </cell>
          <cell r="CF72" t="str">
            <v>H27</v>
          </cell>
          <cell r="CN72" t="str">
            <v>H28</v>
          </cell>
          <cell r="CV72" t="str">
            <v>H29</v>
          </cell>
        </row>
        <row r="73">
          <cell r="AN73" t="str">
            <v>当該団体値</v>
          </cell>
          <cell r="BP73">
            <v>9.4</v>
          </cell>
          <cell r="BX73">
            <v>9.1999999999999993</v>
          </cell>
          <cell r="CF73">
            <v>10.199999999999999</v>
          </cell>
        </row>
        <row r="75">
          <cell r="BP75">
            <v>6.3</v>
          </cell>
          <cell r="BX75">
            <v>5.6</v>
          </cell>
          <cell r="CF75">
            <v>4.8</v>
          </cell>
          <cell r="CN75">
            <v>3.8</v>
          </cell>
          <cell r="CV75">
            <v>3</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topLeftCell="AV25" workbookViewId="0">
      <selection activeCell="CQ36" sqref="CQ36:DE36"/>
    </sheetView>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2">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48175459</v>
      </c>
      <c r="BO4" s="372"/>
      <c r="BP4" s="372"/>
      <c r="BQ4" s="372"/>
      <c r="BR4" s="372"/>
      <c r="BS4" s="372"/>
      <c r="BT4" s="372"/>
      <c r="BU4" s="373"/>
      <c r="BV4" s="371">
        <v>48201750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10.199999999999999</v>
      </c>
      <c r="CU4" s="378"/>
      <c r="CV4" s="378"/>
      <c r="CW4" s="378"/>
      <c r="CX4" s="378"/>
      <c r="CY4" s="378"/>
      <c r="CZ4" s="378"/>
      <c r="DA4" s="379"/>
      <c r="DB4" s="377">
        <v>8.9</v>
      </c>
      <c r="DC4" s="378"/>
      <c r="DD4" s="378"/>
      <c r="DE4" s="378"/>
      <c r="DF4" s="378"/>
      <c r="DG4" s="378"/>
      <c r="DH4" s="378"/>
      <c r="DI4" s="379"/>
      <c r="DJ4" s="165"/>
      <c r="DK4" s="165"/>
      <c r="DL4" s="165"/>
      <c r="DM4" s="165"/>
      <c r="DN4" s="165"/>
      <c r="DO4" s="165"/>
    </row>
    <row r="5" spans="1:119" ht="18.75" customHeight="1" x14ac:dyDescent="0.2">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45320440</v>
      </c>
      <c r="BO5" s="409"/>
      <c r="BP5" s="409"/>
      <c r="BQ5" s="409"/>
      <c r="BR5" s="409"/>
      <c r="BS5" s="409"/>
      <c r="BT5" s="409"/>
      <c r="BU5" s="410"/>
      <c r="BV5" s="408">
        <v>45469732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86.3</v>
      </c>
      <c r="CU5" s="406"/>
      <c r="CV5" s="406"/>
      <c r="CW5" s="406"/>
      <c r="CX5" s="406"/>
      <c r="CY5" s="406"/>
      <c r="CZ5" s="406"/>
      <c r="DA5" s="407"/>
      <c r="DB5" s="405">
        <v>87.6</v>
      </c>
      <c r="DC5" s="406"/>
      <c r="DD5" s="406"/>
      <c r="DE5" s="406"/>
      <c r="DF5" s="406"/>
      <c r="DG5" s="406"/>
      <c r="DH5" s="406"/>
      <c r="DI5" s="407"/>
      <c r="DJ5" s="165"/>
      <c r="DK5" s="165"/>
      <c r="DL5" s="165"/>
      <c r="DM5" s="165"/>
      <c r="DN5" s="165"/>
      <c r="DO5" s="165"/>
    </row>
    <row r="6" spans="1:119" ht="18.75" customHeight="1" x14ac:dyDescent="0.2">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2855019</v>
      </c>
      <c r="BO6" s="409"/>
      <c r="BP6" s="409"/>
      <c r="BQ6" s="409"/>
      <c r="BR6" s="409"/>
      <c r="BS6" s="409"/>
      <c r="BT6" s="409"/>
      <c r="BU6" s="410"/>
      <c r="BV6" s="408">
        <v>2732018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91.4</v>
      </c>
      <c r="CU6" s="446"/>
      <c r="CV6" s="446"/>
      <c r="CW6" s="446"/>
      <c r="CX6" s="446"/>
      <c r="CY6" s="446"/>
      <c r="CZ6" s="446"/>
      <c r="DA6" s="447"/>
      <c r="DB6" s="445">
        <v>93.1</v>
      </c>
      <c r="DC6" s="446"/>
      <c r="DD6" s="446"/>
      <c r="DE6" s="446"/>
      <c r="DF6" s="446"/>
      <c r="DG6" s="446"/>
      <c r="DH6" s="446"/>
      <c r="DI6" s="447"/>
      <c r="DJ6" s="165"/>
      <c r="DK6" s="165"/>
      <c r="DL6" s="165"/>
      <c r="DM6" s="165"/>
      <c r="DN6" s="165"/>
      <c r="DO6" s="165"/>
    </row>
    <row r="7" spans="1:119" ht="18.75" customHeight="1" x14ac:dyDescent="0.2">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100937</v>
      </c>
      <c r="BO7" s="409"/>
      <c r="BP7" s="409"/>
      <c r="BQ7" s="409"/>
      <c r="BR7" s="409"/>
      <c r="BS7" s="409"/>
      <c r="BT7" s="409"/>
      <c r="BU7" s="410"/>
      <c r="BV7" s="408">
        <v>296571</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26978095</v>
      </c>
      <c r="CU7" s="409"/>
      <c r="CV7" s="409"/>
      <c r="CW7" s="409"/>
      <c r="CX7" s="409"/>
      <c r="CY7" s="409"/>
      <c r="CZ7" s="409"/>
      <c r="DA7" s="410"/>
      <c r="DB7" s="408">
        <v>27386895</v>
      </c>
      <c r="DC7" s="409"/>
      <c r="DD7" s="409"/>
      <c r="DE7" s="409"/>
      <c r="DF7" s="409"/>
      <c r="DG7" s="409"/>
      <c r="DH7" s="409"/>
      <c r="DI7" s="410"/>
      <c r="DJ7" s="165"/>
      <c r="DK7" s="165"/>
      <c r="DL7" s="165"/>
      <c r="DM7" s="165"/>
      <c r="DN7" s="165"/>
      <c r="DO7" s="165"/>
    </row>
    <row r="8" spans="1:119" ht="18.75" customHeight="1" thickBot="1" x14ac:dyDescent="0.25">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88</v>
      </c>
      <c r="AV8" s="441"/>
      <c r="AW8" s="441"/>
      <c r="AX8" s="441"/>
      <c r="AY8" s="442" t="s">
        <v>104</v>
      </c>
      <c r="AZ8" s="443"/>
      <c r="BA8" s="443"/>
      <c r="BB8" s="443"/>
      <c r="BC8" s="443"/>
      <c r="BD8" s="443"/>
      <c r="BE8" s="443"/>
      <c r="BF8" s="443"/>
      <c r="BG8" s="443"/>
      <c r="BH8" s="443"/>
      <c r="BI8" s="443"/>
      <c r="BJ8" s="443"/>
      <c r="BK8" s="443"/>
      <c r="BL8" s="443"/>
      <c r="BM8" s="444"/>
      <c r="BN8" s="408">
        <v>2754082</v>
      </c>
      <c r="BO8" s="409"/>
      <c r="BP8" s="409"/>
      <c r="BQ8" s="409"/>
      <c r="BR8" s="409"/>
      <c r="BS8" s="409"/>
      <c r="BT8" s="409"/>
      <c r="BU8" s="410"/>
      <c r="BV8" s="408">
        <v>2435447</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0.72</v>
      </c>
      <c r="CU8" s="449"/>
      <c r="CV8" s="449"/>
      <c r="CW8" s="449"/>
      <c r="CX8" s="449"/>
      <c r="CY8" s="449"/>
      <c r="CZ8" s="449"/>
      <c r="DA8" s="450"/>
      <c r="DB8" s="448">
        <v>0.71</v>
      </c>
      <c r="DC8" s="449"/>
      <c r="DD8" s="449"/>
      <c r="DE8" s="449"/>
      <c r="DF8" s="449"/>
      <c r="DG8" s="449"/>
      <c r="DH8" s="449"/>
      <c r="DI8" s="450"/>
      <c r="DJ8" s="165"/>
      <c r="DK8" s="165"/>
      <c r="DL8" s="165"/>
      <c r="DM8" s="165"/>
      <c r="DN8" s="165"/>
      <c r="DO8" s="165"/>
    </row>
    <row r="9" spans="1:119" ht="18.75" customHeight="1" thickBot="1" x14ac:dyDescent="0.25">
      <c r="A9" s="166"/>
      <c r="B9" s="402" t="s">
        <v>106</v>
      </c>
      <c r="C9" s="403"/>
      <c r="D9" s="403"/>
      <c r="E9" s="403"/>
      <c r="F9" s="403"/>
      <c r="G9" s="403"/>
      <c r="H9" s="403"/>
      <c r="I9" s="403"/>
      <c r="J9" s="403"/>
      <c r="K9" s="451"/>
      <c r="L9" s="452" t="s">
        <v>107</v>
      </c>
      <c r="M9" s="453"/>
      <c r="N9" s="453"/>
      <c r="O9" s="453"/>
      <c r="P9" s="453"/>
      <c r="Q9" s="454"/>
      <c r="R9" s="455">
        <v>118919</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318635</v>
      </c>
      <c r="BO9" s="409"/>
      <c r="BP9" s="409"/>
      <c r="BQ9" s="409"/>
      <c r="BR9" s="409"/>
      <c r="BS9" s="409"/>
      <c r="BT9" s="409"/>
      <c r="BU9" s="410"/>
      <c r="BV9" s="408">
        <v>-69226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12</v>
      </c>
      <c r="CU9" s="406"/>
      <c r="CV9" s="406"/>
      <c r="CW9" s="406"/>
      <c r="CX9" s="406"/>
      <c r="CY9" s="406"/>
      <c r="CZ9" s="406"/>
      <c r="DA9" s="407"/>
      <c r="DB9" s="405">
        <v>12.8</v>
      </c>
      <c r="DC9" s="406"/>
      <c r="DD9" s="406"/>
      <c r="DE9" s="406"/>
      <c r="DF9" s="406"/>
      <c r="DG9" s="406"/>
      <c r="DH9" s="406"/>
      <c r="DI9" s="407"/>
      <c r="DJ9" s="165"/>
      <c r="DK9" s="165"/>
      <c r="DL9" s="165"/>
      <c r="DM9" s="165"/>
      <c r="DN9" s="165"/>
      <c r="DO9" s="165"/>
    </row>
    <row r="10" spans="1:119" ht="18.75" customHeight="1" thickBot="1" x14ac:dyDescent="0.25">
      <c r="A10" s="166"/>
      <c r="B10" s="402"/>
      <c r="C10" s="403"/>
      <c r="D10" s="403"/>
      <c r="E10" s="403"/>
      <c r="F10" s="403"/>
      <c r="G10" s="403"/>
      <c r="H10" s="403"/>
      <c r="I10" s="403"/>
      <c r="J10" s="403"/>
      <c r="K10" s="451"/>
      <c r="L10" s="458" t="s">
        <v>112</v>
      </c>
      <c r="M10" s="438"/>
      <c r="N10" s="438"/>
      <c r="O10" s="438"/>
      <c r="P10" s="438"/>
      <c r="Q10" s="439"/>
      <c r="R10" s="459">
        <v>121249</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96</v>
      </c>
      <c r="AV10" s="441"/>
      <c r="AW10" s="441"/>
      <c r="AX10" s="441"/>
      <c r="AY10" s="442" t="s">
        <v>114</v>
      </c>
      <c r="AZ10" s="443"/>
      <c r="BA10" s="443"/>
      <c r="BB10" s="443"/>
      <c r="BC10" s="443"/>
      <c r="BD10" s="443"/>
      <c r="BE10" s="443"/>
      <c r="BF10" s="443"/>
      <c r="BG10" s="443"/>
      <c r="BH10" s="443"/>
      <c r="BI10" s="443"/>
      <c r="BJ10" s="443"/>
      <c r="BK10" s="443"/>
      <c r="BL10" s="443"/>
      <c r="BM10" s="444"/>
      <c r="BN10" s="408">
        <v>1321768</v>
      </c>
      <c r="BO10" s="409"/>
      <c r="BP10" s="409"/>
      <c r="BQ10" s="409"/>
      <c r="BR10" s="409"/>
      <c r="BS10" s="409"/>
      <c r="BT10" s="409"/>
      <c r="BU10" s="410"/>
      <c r="BV10" s="408">
        <v>1406556</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2">
      <c r="A12" s="166"/>
      <c r="B12" s="468" t="s">
        <v>124</v>
      </c>
      <c r="C12" s="469"/>
      <c r="D12" s="469"/>
      <c r="E12" s="469"/>
      <c r="F12" s="469"/>
      <c r="G12" s="469"/>
      <c r="H12" s="469"/>
      <c r="I12" s="469"/>
      <c r="J12" s="469"/>
      <c r="K12" s="470"/>
      <c r="L12" s="477" t="s">
        <v>125</v>
      </c>
      <c r="M12" s="478"/>
      <c r="N12" s="478"/>
      <c r="O12" s="478"/>
      <c r="P12" s="478"/>
      <c r="Q12" s="479"/>
      <c r="R12" s="480">
        <v>119795</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96</v>
      </c>
      <c r="AV12" s="441"/>
      <c r="AW12" s="441"/>
      <c r="AX12" s="441"/>
      <c r="AY12" s="442" t="s">
        <v>129</v>
      </c>
      <c r="AZ12" s="443"/>
      <c r="BA12" s="443"/>
      <c r="BB12" s="443"/>
      <c r="BC12" s="443"/>
      <c r="BD12" s="443"/>
      <c r="BE12" s="443"/>
      <c r="BF12" s="443"/>
      <c r="BG12" s="443"/>
      <c r="BH12" s="443"/>
      <c r="BI12" s="443"/>
      <c r="BJ12" s="443"/>
      <c r="BK12" s="443"/>
      <c r="BL12" s="443"/>
      <c r="BM12" s="444"/>
      <c r="BN12" s="408">
        <v>1312641</v>
      </c>
      <c r="BO12" s="409"/>
      <c r="BP12" s="409"/>
      <c r="BQ12" s="409"/>
      <c r="BR12" s="409"/>
      <c r="BS12" s="409"/>
      <c r="BT12" s="409"/>
      <c r="BU12" s="410"/>
      <c r="BV12" s="408">
        <v>1341123</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2">
      <c r="A13" s="166"/>
      <c r="B13" s="471"/>
      <c r="C13" s="472"/>
      <c r="D13" s="472"/>
      <c r="E13" s="472"/>
      <c r="F13" s="472"/>
      <c r="G13" s="472"/>
      <c r="H13" s="472"/>
      <c r="I13" s="472"/>
      <c r="J13" s="472"/>
      <c r="K13" s="473"/>
      <c r="L13" s="176"/>
      <c r="M13" s="496" t="s">
        <v>132</v>
      </c>
      <c r="N13" s="497"/>
      <c r="O13" s="497"/>
      <c r="P13" s="497"/>
      <c r="Q13" s="498"/>
      <c r="R13" s="489">
        <v>117224</v>
      </c>
      <c r="S13" s="490"/>
      <c r="T13" s="490"/>
      <c r="U13" s="490"/>
      <c r="V13" s="491"/>
      <c r="W13" s="424" t="s">
        <v>133</v>
      </c>
      <c r="X13" s="425"/>
      <c r="Y13" s="425"/>
      <c r="Z13" s="425"/>
      <c r="AA13" s="425"/>
      <c r="AB13" s="415"/>
      <c r="AC13" s="459">
        <v>1589</v>
      </c>
      <c r="AD13" s="460"/>
      <c r="AE13" s="460"/>
      <c r="AF13" s="460"/>
      <c r="AG13" s="499"/>
      <c r="AH13" s="459">
        <v>1682</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327762</v>
      </c>
      <c r="BO13" s="409"/>
      <c r="BP13" s="409"/>
      <c r="BQ13" s="409"/>
      <c r="BR13" s="409"/>
      <c r="BS13" s="409"/>
      <c r="BT13" s="409"/>
      <c r="BU13" s="410"/>
      <c r="BV13" s="408">
        <v>-3793</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3</v>
      </c>
      <c r="CU13" s="406"/>
      <c r="CV13" s="406"/>
      <c r="CW13" s="406"/>
      <c r="CX13" s="406"/>
      <c r="CY13" s="406"/>
      <c r="CZ13" s="406"/>
      <c r="DA13" s="407"/>
      <c r="DB13" s="405">
        <v>3.8</v>
      </c>
      <c r="DC13" s="406"/>
      <c r="DD13" s="406"/>
      <c r="DE13" s="406"/>
      <c r="DF13" s="406"/>
      <c r="DG13" s="406"/>
      <c r="DH13" s="406"/>
      <c r="DI13" s="407"/>
      <c r="DJ13" s="165"/>
      <c r="DK13" s="165"/>
      <c r="DL13" s="165"/>
      <c r="DM13" s="165"/>
      <c r="DN13" s="165"/>
      <c r="DO13" s="165"/>
    </row>
    <row r="14" spans="1:119" ht="18.75" customHeight="1" thickBot="1" x14ac:dyDescent="0.25">
      <c r="A14" s="166"/>
      <c r="B14" s="471"/>
      <c r="C14" s="472"/>
      <c r="D14" s="472"/>
      <c r="E14" s="472"/>
      <c r="F14" s="472"/>
      <c r="G14" s="472"/>
      <c r="H14" s="472"/>
      <c r="I14" s="472"/>
      <c r="J14" s="472"/>
      <c r="K14" s="473"/>
      <c r="L14" s="486" t="s">
        <v>138</v>
      </c>
      <c r="M14" s="487"/>
      <c r="N14" s="487"/>
      <c r="O14" s="487"/>
      <c r="P14" s="487"/>
      <c r="Q14" s="488"/>
      <c r="R14" s="489">
        <v>120437</v>
      </c>
      <c r="S14" s="490"/>
      <c r="T14" s="490"/>
      <c r="U14" s="490"/>
      <c r="V14" s="491"/>
      <c r="W14" s="398"/>
      <c r="X14" s="399"/>
      <c r="Y14" s="399"/>
      <c r="Z14" s="399"/>
      <c r="AA14" s="399"/>
      <c r="AB14" s="388"/>
      <c r="AC14" s="492">
        <v>2.8</v>
      </c>
      <c r="AD14" s="493"/>
      <c r="AE14" s="493"/>
      <c r="AF14" s="493"/>
      <c r="AG14" s="494"/>
      <c r="AH14" s="492">
        <v>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x14ac:dyDescent="0.2">
      <c r="A15" s="166"/>
      <c r="B15" s="471"/>
      <c r="C15" s="472"/>
      <c r="D15" s="472"/>
      <c r="E15" s="472"/>
      <c r="F15" s="472"/>
      <c r="G15" s="472"/>
      <c r="H15" s="472"/>
      <c r="I15" s="472"/>
      <c r="J15" s="472"/>
      <c r="K15" s="473"/>
      <c r="L15" s="176"/>
      <c r="M15" s="496" t="s">
        <v>132</v>
      </c>
      <c r="N15" s="497"/>
      <c r="O15" s="497"/>
      <c r="P15" s="497"/>
      <c r="Q15" s="498"/>
      <c r="R15" s="489">
        <v>118105</v>
      </c>
      <c r="S15" s="490"/>
      <c r="T15" s="490"/>
      <c r="U15" s="490"/>
      <c r="V15" s="491"/>
      <c r="W15" s="424" t="s">
        <v>140</v>
      </c>
      <c r="X15" s="425"/>
      <c r="Y15" s="425"/>
      <c r="Z15" s="425"/>
      <c r="AA15" s="425"/>
      <c r="AB15" s="415"/>
      <c r="AC15" s="459">
        <v>20743</v>
      </c>
      <c r="AD15" s="460"/>
      <c r="AE15" s="460"/>
      <c r="AF15" s="460"/>
      <c r="AG15" s="499"/>
      <c r="AH15" s="459">
        <v>20401</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15227546</v>
      </c>
      <c r="BO15" s="372"/>
      <c r="BP15" s="372"/>
      <c r="BQ15" s="372"/>
      <c r="BR15" s="372"/>
      <c r="BS15" s="372"/>
      <c r="BT15" s="372"/>
      <c r="BU15" s="373"/>
      <c r="BV15" s="371">
        <v>14963533</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36.299999999999997</v>
      </c>
      <c r="AD16" s="493"/>
      <c r="AE16" s="493"/>
      <c r="AF16" s="493"/>
      <c r="AG16" s="494"/>
      <c r="AH16" s="492">
        <v>36</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20571983</v>
      </c>
      <c r="BO16" s="409"/>
      <c r="BP16" s="409"/>
      <c r="BQ16" s="409"/>
      <c r="BR16" s="409"/>
      <c r="BS16" s="409"/>
      <c r="BT16" s="409"/>
      <c r="BU16" s="410"/>
      <c r="BV16" s="408">
        <v>20738247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5">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34796</v>
      </c>
      <c r="AD17" s="460"/>
      <c r="AE17" s="460"/>
      <c r="AF17" s="460"/>
      <c r="AG17" s="499"/>
      <c r="AH17" s="459">
        <v>34541</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19484674</v>
      </c>
      <c r="BO17" s="409"/>
      <c r="BP17" s="409"/>
      <c r="BQ17" s="409"/>
      <c r="BR17" s="409"/>
      <c r="BS17" s="409"/>
      <c r="BT17" s="409"/>
      <c r="BU17" s="410"/>
      <c r="BV17" s="408">
        <v>19130807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5">
      <c r="A18" s="166"/>
      <c r="B18" s="519" t="s">
        <v>150</v>
      </c>
      <c r="C18" s="451"/>
      <c r="D18" s="451"/>
      <c r="E18" s="520"/>
      <c r="F18" s="520"/>
      <c r="G18" s="520"/>
      <c r="H18" s="520"/>
      <c r="I18" s="520"/>
      <c r="J18" s="520"/>
      <c r="K18" s="520"/>
      <c r="L18" s="521">
        <v>356.04</v>
      </c>
      <c r="M18" s="521"/>
      <c r="N18" s="521"/>
      <c r="O18" s="521"/>
      <c r="P18" s="521"/>
      <c r="Q18" s="521"/>
      <c r="R18" s="522"/>
      <c r="S18" s="522"/>
      <c r="T18" s="522"/>
      <c r="U18" s="522"/>
      <c r="V18" s="523"/>
      <c r="W18" s="426"/>
      <c r="X18" s="427"/>
      <c r="Y18" s="427"/>
      <c r="Z18" s="427"/>
      <c r="AA18" s="427"/>
      <c r="AB18" s="418"/>
      <c r="AC18" s="524">
        <v>60.9</v>
      </c>
      <c r="AD18" s="525"/>
      <c r="AE18" s="525"/>
      <c r="AF18" s="525"/>
      <c r="AG18" s="526"/>
      <c r="AH18" s="524">
        <v>61</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23822845</v>
      </c>
      <c r="BO18" s="409"/>
      <c r="BP18" s="409"/>
      <c r="BQ18" s="409"/>
      <c r="BR18" s="409"/>
      <c r="BS18" s="409"/>
      <c r="BT18" s="409"/>
      <c r="BU18" s="410"/>
      <c r="BV18" s="408">
        <v>24390151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5">
      <c r="A19" s="166"/>
      <c r="B19" s="519" t="s">
        <v>152</v>
      </c>
      <c r="C19" s="451"/>
      <c r="D19" s="451"/>
      <c r="E19" s="520"/>
      <c r="F19" s="520"/>
      <c r="G19" s="520"/>
      <c r="H19" s="520"/>
      <c r="I19" s="520"/>
      <c r="J19" s="520"/>
      <c r="K19" s="520"/>
      <c r="L19" s="528">
        <v>334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33853090</v>
      </c>
      <c r="BO19" s="409"/>
      <c r="BP19" s="409"/>
      <c r="BQ19" s="409"/>
      <c r="BR19" s="409"/>
      <c r="BS19" s="409"/>
      <c r="BT19" s="409"/>
      <c r="BU19" s="410"/>
      <c r="BV19" s="408">
        <v>34616364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5">
      <c r="A20" s="166"/>
      <c r="B20" s="519" t="s">
        <v>154</v>
      </c>
      <c r="C20" s="451"/>
      <c r="D20" s="451"/>
      <c r="E20" s="520"/>
      <c r="F20" s="520"/>
      <c r="G20" s="520"/>
      <c r="H20" s="520"/>
      <c r="I20" s="520"/>
      <c r="J20" s="520"/>
      <c r="K20" s="520"/>
      <c r="L20" s="528">
        <v>46390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2">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5">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2">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38299686</v>
      </c>
      <c r="BO23" s="409"/>
      <c r="BP23" s="409"/>
      <c r="BQ23" s="409"/>
      <c r="BR23" s="409"/>
      <c r="BS23" s="409"/>
      <c r="BT23" s="409"/>
      <c r="BU23" s="410"/>
      <c r="BV23" s="408">
        <v>39286185</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5">
      <c r="A24" s="166"/>
      <c r="B24" s="545"/>
      <c r="C24" s="546"/>
      <c r="D24" s="547"/>
      <c r="E24" s="458" t="s">
        <v>163</v>
      </c>
      <c r="F24" s="438"/>
      <c r="G24" s="438"/>
      <c r="H24" s="438"/>
      <c r="I24" s="438"/>
      <c r="J24" s="438"/>
      <c r="K24" s="439"/>
      <c r="L24" s="459">
        <v>1</v>
      </c>
      <c r="M24" s="460"/>
      <c r="N24" s="460"/>
      <c r="O24" s="460"/>
      <c r="P24" s="499"/>
      <c r="Q24" s="459">
        <v>10150</v>
      </c>
      <c r="R24" s="460"/>
      <c r="S24" s="460"/>
      <c r="T24" s="460"/>
      <c r="U24" s="460"/>
      <c r="V24" s="499"/>
      <c r="W24" s="558"/>
      <c r="X24" s="546"/>
      <c r="Y24" s="547"/>
      <c r="Z24" s="458" t="s">
        <v>164</v>
      </c>
      <c r="AA24" s="438"/>
      <c r="AB24" s="438"/>
      <c r="AC24" s="438"/>
      <c r="AD24" s="438"/>
      <c r="AE24" s="438"/>
      <c r="AF24" s="438"/>
      <c r="AG24" s="439"/>
      <c r="AH24" s="459">
        <v>931</v>
      </c>
      <c r="AI24" s="460"/>
      <c r="AJ24" s="460"/>
      <c r="AK24" s="460"/>
      <c r="AL24" s="499"/>
      <c r="AM24" s="459">
        <v>2927064</v>
      </c>
      <c r="AN24" s="460"/>
      <c r="AO24" s="460"/>
      <c r="AP24" s="460"/>
      <c r="AQ24" s="460"/>
      <c r="AR24" s="499"/>
      <c r="AS24" s="459">
        <v>3144</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26808235</v>
      </c>
      <c r="BO24" s="409"/>
      <c r="BP24" s="409"/>
      <c r="BQ24" s="409"/>
      <c r="BR24" s="409"/>
      <c r="BS24" s="409"/>
      <c r="BT24" s="409"/>
      <c r="BU24" s="410"/>
      <c r="BV24" s="408">
        <v>27031538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2">
      <c r="A25" s="166"/>
      <c r="B25" s="545"/>
      <c r="C25" s="546"/>
      <c r="D25" s="547"/>
      <c r="E25" s="458" t="s">
        <v>166</v>
      </c>
      <c r="F25" s="438"/>
      <c r="G25" s="438"/>
      <c r="H25" s="438"/>
      <c r="I25" s="438"/>
      <c r="J25" s="438"/>
      <c r="K25" s="439"/>
      <c r="L25" s="459">
        <v>2</v>
      </c>
      <c r="M25" s="460"/>
      <c r="N25" s="460"/>
      <c r="O25" s="460"/>
      <c r="P25" s="499"/>
      <c r="Q25" s="459">
        <v>7850</v>
      </c>
      <c r="R25" s="460"/>
      <c r="S25" s="460"/>
      <c r="T25" s="460"/>
      <c r="U25" s="460"/>
      <c r="V25" s="499"/>
      <c r="W25" s="558"/>
      <c r="X25" s="546"/>
      <c r="Y25" s="547"/>
      <c r="Z25" s="458" t="s">
        <v>167</v>
      </c>
      <c r="AA25" s="438"/>
      <c r="AB25" s="438"/>
      <c r="AC25" s="438"/>
      <c r="AD25" s="438"/>
      <c r="AE25" s="438"/>
      <c r="AF25" s="438"/>
      <c r="AG25" s="439"/>
      <c r="AH25" s="459">
        <v>150</v>
      </c>
      <c r="AI25" s="460"/>
      <c r="AJ25" s="460"/>
      <c r="AK25" s="460"/>
      <c r="AL25" s="499"/>
      <c r="AM25" s="459">
        <v>447900</v>
      </c>
      <c r="AN25" s="460"/>
      <c r="AO25" s="460"/>
      <c r="AP25" s="460"/>
      <c r="AQ25" s="460"/>
      <c r="AR25" s="499"/>
      <c r="AS25" s="459">
        <v>2986</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11934057</v>
      </c>
      <c r="BO25" s="372"/>
      <c r="BP25" s="372"/>
      <c r="BQ25" s="372"/>
      <c r="BR25" s="372"/>
      <c r="BS25" s="372"/>
      <c r="BT25" s="372"/>
      <c r="BU25" s="373"/>
      <c r="BV25" s="371">
        <v>7595921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2">
      <c r="A26" s="166"/>
      <c r="B26" s="545"/>
      <c r="C26" s="546"/>
      <c r="D26" s="547"/>
      <c r="E26" s="458" t="s">
        <v>169</v>
      </c>
      <c r="F26" s="438"/>
      <c r="G26" s="438"/>
      <c r="H26" s="438"/>
      <c r="I26" s="438"/>
      <c r="J26" s="438"/>
      <c r="K26" s="439"/>
      <c r="L26" s="459">
        <v>1</v>
      </c>
      <c r="M26" s="460"/>
      <c r="N26" s="460"/>
      <c r="O26" s="460"/>
      <c r="P26" s="499"/>
      <c r="Q26" s="459">
        <v>6950</v>
      </c>
      <c r="R26" s="460"/>
      <c r="S26" s="460"/>
      <c r="T26" s="460"/>
      <c r="U26" s="460"/>
      <c r="V26" s="499"/>
      <c r="W26" s="558"/>
      <c r="X26" s="546"/>
      <c r="Y26" s="547"/>
      <c r="Z26" s="458" t="s">
        <v>170</v>
      </c>
      <c r="AA26" s="568"/>
      <c r="AB26" s="568"/>
      <c r="AC26" s="568"/>
      <c r="AD26" s="568"/>
      <c r="AE26" s="568"/>
      <c r="AF26" s="568"/>
      <c r="AG26" s="569"/>
      <c r="AH26" s="459">
        <v>103</v>
      </c>
      <c r="AI26" s="460"/>
      <c r="AJ26" s="460"/>
      <c r="AK26" s="460"/>
      <c r="AL26" s="499"/>
      <c r="AM26" s="459">
        <v>326613</v>
      </c>
      <c r="AN26" s="460"/>
      <c r="AO26" s="460"/>
      <c r="AP26" s="460"/>
      <c r="AQ26" s="460"/>
      <c r="AR26" s="499"/>
      <c r="AS26" s="459">
        <v>3171</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172</v>
      </c>
      <c r="BO26" s="409"/>
      <c r="BP26" s="409"/>
      <c r="BQ26" s="409"/>
      <c r="BR26" s="409"/>
      <c r="BS26" s="409"/>
      <c r="BT26" s="409"/>
      <c r="BU26" s="410"/>
      <c r="BV26" s="408" t="s">
        <v>123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5">
      <c r="A27" s="166"/>
      <c r="B27" s="545"/>
      <c r="C27" s="546"/>
      <c r="D27" s="547"/>
      <c r="E27" s="458" t="s">
        <v>173</v>
      </c>
      <c r="F27" s="438"/>
      <c r="G27" s="438"/>
      <c r="H27" s="438"/>
      <c r="I27" s="438"/>
      <c r="J27" s="438"/>
      <c r="K27" s="439"/>
      <c r="L27" s="459">
        <v>1</v>
      </c>
      <c r="M27" s="460"/>
      <c r="N27" s="460"/>
      <c r="O27" s="460"/>
      <c r="P27" s="499"/>
      <c r="Q27" s="459">
        <v>5350</v>
      </c>
      <c r="R27" s="460"/>
      <c r="S27" s="460"/>
      <c r="T27" s="460"/>
      <c r="U27" s="460"/>
      <c r="V27" s="499"/>
      <c r="W27" s="558"/>
      <c r="X27" s="546"/>
      <c r="Y27" s="547"/>
      <c r="Z27" s="458" t="s">
        <v>174</v>
      </c>
      <c r="AA27" s="438"/>
      <c r="AB27" s="438"/>
      <c r="AC27" s="438"/>
      <c r="AD27" s="438"/>
      <c r="AE27" s="438"/>
      <c r="AF27" s="438"/>
      <c r="AG27" s="439"/>
      <c r="AH27" s="459">
        <v>18</v>
      </c>
      <c r="AI27" s="460"/>
      <c r="AJ27" s="460"/>
      <c r="AK27" s="460"/>
      <c r="AL27" s="499"/>
      <c r="AM27" s="459">
        <v>71136</v>
      </c>
      <c r="AN27" s="460"/>
      <c r="AO27" s="460"/>
      <c r="AP27" s="460"/>
      <c r="AQ27" s="460"/>
      <c r="AR27" s="499"/>
      <c r="AS27" s="459">
        <v>3952</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1713165</v>
      </c>
      <c r="BO27" s="582"/>
      <c r="BP27" s="582"/>
      <c r="BQ27" s="582"/>
      <c r="BR27" s="582"/>
      <c r="BS27" s="582"/>
      <c r="BT27" s="582"/>
      <c r="BU27" s="583"/>
      <c r="BV27" s="581">
        <v>1712861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2">
      <c r="A28" s="166"/>
      <c r="B28" s="545"/>
      <c r="C28" s="546"/>
      <c r="D28" s="547"/>
      <c r="E28" s="458" t="s">
        <v>176</v>
      </c>
      <c r="F28" s="438"/>
      <c r="G28" s="438"/>
      <c r="H28" s="438"/>
      <c r="I28" s="438"/>
      <c r="J28" s="438"/>
      <c r="K28" s="439"/>
      <c r="L28" s="459">
        <v>1</v>
      </c>
      <c r="M28" s="460"/>
      <c r="N28" s="460"/>
      <c r="O28" s="460"/>
      <c r="P28" s="499"/>
      <c r="Q28" s="459">
        <v>4650</v>
      </c>
      <c r="R28" s="460"/>
      <c r="S28" s="460"/>
      <c r="T28" s="460"/>
      <c r="U28" s="460"/>
      <c r="V28" s="499"/>
      <c r="W28" s="558"/>
      <c r="X28" s="546"/>
      <c r="Y28" s="547"/>
      <c r="Z28" s="458" t="s">
        <v>177</v>
      </c>
      <c r="AA28" s="438"/>
      <c r="AB28" s="438"/>
      <c r="AC28" s="438"/>
      <c r="AD28" s="438"/>
      <c r="AE28" s="438"/>
      <c r="AF28" s="438"/>
      <c r="AG28" s="439"/>
      <c r="AH28" s="459" t="s">
        <v>172</v>
      </c>
      <c r="AI28" s="460"/>
      <c r="AJ28" s="460"/>
      <c r="AK28" s="460"/>
      <c r="AL28" s="499"/>
      <c r="AM28" s="459" t="s">
        <v>123</v>
      </c>
      <c r="AN28" s="460"/>
      <c r="AO28" s="460"/>
      <c r="AP28" s="460"/>
      <c r="AQ28" s="460"/>
      <c r="AR28" s="499"/>
      <c r="AS28" s="459" t="s">
        <v>172</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3976257</v>
      </c>
      <c r="BO28" s="372"/>
      <c r="BP28" s="372"/>
      <c r="BQ28" s="372"/>
      <c r="BR28" s="372"/>
      <c r="BS28" s="372"/>
      <c r="BT28" s="372"/>
      <c r="BU28" s="373"/>
      <c r="BV28" s="371">
        <v>3967130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2">
      <c r="A29" s="166"/>
      <c r="B29" s="545"/>
      <c r="C29" s="546"/>
      <c r="D29" s="547"/>
      <c r="E29" s="458" t="s">
        <v>179</v>
      </c>
      <c r="F29" s="438"/>
      <c r="G29" s="438"/>
      <c r="H29" s="438"/>
      <c r="I29" s="438"/>
      <c r="J29" s="438"/>
      <c r="K29" s="439"/>
      <c r="L29" s="459">
        <v>22</v>
      </c>
      <c r="M29" s="460"/>
      <c r="N29" s="460"/>
      <c r="O29" s="460"/>
      <c r="P29" s="499"/>
      <c r="Q29" s="459">
        <v>4200</v>
      </c>
      <c r="R29" s="460"/>
      <c r="S29" s="460"/>
      <c r="T29" s="460"/>
      <c r="U29" s="460"/>
      <c r="V29" s="499"/>
      <c r="W29" s="559"/>
      <c r="X29" s="560"/>
      <c r="Y29" s="561"/>
      <c r="Z29" s="458" t="s">
        <v>180</v>
      </c>
      <c r="AA29" s="438"/>
      <c r="AB29" s="438"/>
      <c r="AC29" s="438"/>
      <c r="AD29" s="438"/>
      <c r="AE29" s="438"/>
      <c r="AF29" s="438"/>
      <c r="AG29" s="439"/>
      <c r="AH29" s="459">
        <v>949</v>
      </c>
      <c r="AI29" s="460"/>
      <c r="AJ29" s="460"/>
      <c r="AK29" s="460"/>
      <c r="AL29" s="499"/>
      <c r="AM29" s="459">
        <v>2998200</v>
      </c>
      <c r="AN29" s="460"/>
      <c r="AO29" s="460"/>
      <c r="AP29" s="460"/>
      <c r="AQ29" s="460"/>
      <c r="AR29" s="499"/>
      <c r="AS29" s="459">
        <v>3159</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1732724</v>
      </c>
      <c r="BO29" s="409"/>
      <c r="BP29" s="409"/>
      <c r="BQ29" s="409"/>
      <c r="BR29" s="409"/>
      <c r="BS29" s="409"/>
      <c r="BT29" s="409"/>
      <c r="BU29" s="410"/>
      <c r="BV29" s="408">
        <v>1750723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5">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97.5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4364974</v>
      </c>
      <c r="BO30" s="582"/>
      <c r="BP30" s="582"/>
      <c r="BQ30" s="582"/>
      <c r="BR30" s="582"/>
      <c r="BS30" s="582"/>
      <c r="BT30" s="582"/>
      <c r="BU30" s="583"/>
      <c r="BV30" s="581">
        <v>4023161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190</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2">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国民健康保険事業特別会計（事業勘定）</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IF('各会計、関係団体の財政状況及び健全化判断比率'!B35="","",'各会計、関係団体の財政状況及び健全化判断比率'!B35)</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佐野地区衛生施設組合（一般会計）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佐野市民文化振興事業団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2">
      <c r="A35" s="166"/>
      <c r="B35" s="192"/>
      <c r="C35" s="594">
        <f>IF(E35="","",C34+1)</f>
        <v>2</v>
      </c>
      <c r="D35" s="594"/>
      <c r="E35" s="595" t="str">
        <f>IF('各会計、関係団体の財政状況及び健全化判断比率'!B8="","",'各会計、関係団体の財政状況及び健全化判断比率'!B8)</f>
        <v>自家用有償バス事業特別会計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国民健康保険事業特別会計（直営診療施設勘定）</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IF('各会計、関係団体の財政状況及び健全化判断比率'!B34="","",'各会計、関係団体の財政状況及び健全化判断比率'!B34)</f>
        <v>病院事業会計</v>
      </c>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IF('各会計、関係団体の財政状況及び健全化判断比率'!B36="","",'各会計、関係団体の財政状況及び健全化判断比率'!B36)</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栃木県市町村総合事務組合（一般会計）</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佐野市農業公社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2">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介護保険事業特別会計（保険事業勘定）</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12</v>
      </c>
      <c r="BF36" s="594"/>
      <c r="BG36" s="595" t="str">
        <f>IF('各会計、関係団体の財政状況及び健全化判断比率'!B37="","",'各会計、関係団体の財政状況及び健全化判断比率'!B37)</f>
        <v>西浦・黒袴第二工区産業団地造成事業特別会計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栃木県市町村総合事務組合（特別会計）</v>
      </c>
      <c r="BZ36" s="595"/>
      <c r="CA36" s="595"/>
      <c r="CB36" s="595"/>
      <c r="CC36" s="595"/>
      <c r="CD36" s="595"/>
      <c r="CE36" s="595"/>
      <c r="CF36" s="595"/>
      <c r="CG36" s="595"/>
      <c r="CH36" s="595"/>
      <c r="CI36" s="595"/>
      <c r="CJ36" s="595"/>
      <c r="CK36" s="595"/>
      <c r="CL36" s="595"/>
      <c r="CM36" s="595"/>
      <c r="CN36" s="193"/>
      <c r="CO36" s="594">
        <f t="shared" si="3"/>
        <v>20</v>
      </c>
      <c r="CP36" s="594"/>
      <c r="CQ36" s="595" t="str">
        <f>IF('各会計、関係団体の財政状況及び健全化判断比率'!BS9="","",'各会計、関係団体の財政状況及び健全化判断比率'!BS9)</f>
        <v>佐野市土地開発公社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2">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介護保険事業特別会計（介護サービス事業勘定）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栃木県後期高齢者医療広域連合（一般会計）</v>
      </c>
      <c r="BZ37" s="595"/>
      <c r="CA37" s="595"/>
      <c r="CB37" s="595"/>
      <c r="CC37" s="595"/>
      <c r="CD37" s="595"/>
      <c r="CE37" s="595"/>
      <c r="CF37" s="595"/>
      <c r="CG37" s="595"/>
      <c r="CH37" s="595"/>
      <c r="CI37" s="595"/>
      <c r="CJ37" s="595"/>
      <c r="CK37" s="595"/>
      <c r="CL37" s="595"/>
      <c r="CM37" s="595"/>
      <c r="CN37" s="193"/>
      <c r="CO37" s="594">
        <f t="shared" si="3"/>
        <v>21</v>
      </c>
      <c r="CP37" s="594"/>
      <c r="CQ37" s="595" t="str">
        <f>IF('各会計、関係団体の財政状況及び健全化判断比率'!BS10="","",'各会計、関係団体の財政状況及び健全化判断比率'!BS10)</f>
        <v>どまんなかたぬま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2">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7</v>
      </c>
      <c r="V38" s="594"/>
      <c r="W38" s="595" t="str">
        <f>IF('各会計、関係団体の財政状況及び健全化判断比率'!B32="","",'各会計、関係団体の財政状況及び健全化判断比率'!B32)</f>
        <v>後期高齢者医療特別会計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栃木県後期高齢者医療広域連合（特別会計）</v>
      </c>
      <c r="BZ38" s="595"/>
      <c r="CA38" s="595"/>
      <c r="CB38" s="595"/>
      <c r="CC38" s="595"/>
      <c r="CD38" s="595"/>
      <c r="CE38" s="595"/>
      <c r="CF38" s="595"/>
      <c r="CG38" s="595"/>
      <c r="CH38" s="595"/>
      <c r="CI38" s="595"/>
      <c r="CJ38" s="595"/>
      <c r="CK38" s="595"/>
      <c r="CL38" s="595"/>
      <c r="CM38" s="595"/>
      <c r="CN38" s="193"/>
      <c r="CO38" s="594">
        <f t="shared" si="3"/>
        <v>22</v>
      </c>
      <c r="CP38" s="594"/>
      <c r="CQ38" s="595" t="str">
        <f>IF('各会計、関係団体の財政状況及び健全化判断比率'!BS11="","",'各会計、関係団体の財政状況及び健全化判断比率'!BS11)</f>
        <v>両毛地区勤労者福祉共済会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2">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2">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2">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2">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2">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202</v>
      </c>
    </row>
    <row r="50" spans="5:5" x14ac:dyDescent="0.2">
      <c r="E50" s="167" t="s">
        <v>203</v>
      </c>
    </row>
    <row r="51" spans="5:5" x14ac:dyDescent="0.2">
      <c r="E51" s="167" t="s">
        <v>204</v>
      </c>
    </row>
    <row r="52" spans="5:5" x14ac:dyDescent="0.2">
      <c r="E52" s="167" t="s">
        <v>205</v>
      </c>
    </row>
    <row r="53" spans="5:5" x14ac:dyDescent="0.2">
      <c r="E53" s="167" t="s">
        <v>206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eCDKfrqzm1MhM5BpE0Kws0QhxqzG+7fA4bCtCtVe+xJOi4SXSXBz8dGtcqycBCHUG/NdzAMLRpZSl+tGWrLJyw==" saltValue="c1lKsBBJB65fFLuOkfA4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86" t="s">
        <v>565</v>
      </c>
      <c r="D34" s="1186"/>
      <c r="E34" s="1187"/>
      <c r="F34" s="32">
        <v>7.99</v>
      </c>
      <c r="G34" s="33">
        <v>6.89</v>
      </c>
      <c r="H34" s="33">
        <v>9.0500000000000007</v>
      </c>
      <c r="I34" s="33">
        <v>8.89</v>
      </c>
      <c r="J34" s="34">
        <v>10.199999999999999</v>
      </c>
      <c r="K34" s="22"/>
      <c r="L34" s="22"/>
      <c r="M34" s="22"/>
      <c r="N34" s="22"/>
      <c r="O34" s="22"/>
      <c r="P34" s="22"/>
    </row>
    <row r="35" spans="1:16" ht="39" customHeight="1" x14ac:dyDescent="0.2">
      <c r="A35" s="22"/>
      <c r="B35" s="35"/>
      <c r="C35" s="1180" t="s">
        <v>566</v>
      </c>
      <c r="D35" s="1181"/>
      <c r="E35" s="1182"/>
      <c r="F35" s="36">
        <v>4.1900000000000004</v>
      </c>
      <c r="G35" s="37">
        <v>5.42</v>
      </c>
      <c r="H35" s="37">
        <v>5.49</v>
      </c>
      <c r="I35" s="37">
        <v>6.21</v>
      </c>
      <c r="J35" s="38">
        <v>7.12</v>
      </c>
      <c r="K35" s="22"/>
      <c r="L35" s="22"/>
      <c r="M35" s="22"/>
      <c r="N35" s="22"/>
      <c r="O35" s="22"/>
      <c r="P35" s="22"/>
    </row>
    <row r="36" spans="1:16" ht="39" customHeight="1" x14ac:dyDescent="0.2">
      <c r="A36" s="22"/>
      <c r="B36" s="35"/>
      <c r="C36" s="1180" t="s">
        <v>567</v>
      </c>
      <c r="D36" s="1181"/>
      <c r="E36" s="1182"/>
      <c r="F36" s="36">
        <v>3.83</v>
      </c>
      <c r="G36" s="37">
        <v>3.03</v>
      </c>
      <c r="H36" s="37">
        <v>3.75</v>
      </c>
      <c r="I36" s="37">
        <v>3.25</v>
      </c>
      <c r="J36" s="38">
        <v>4.42</v>
      </c>
      <c r="K36" s="22"/>
      <c r="L36" s="22"/>
      <c r="M36" s="22"/>
      <c r="N36" s="22"/>
      <c r="O36" s="22"/>
      <c r="P36" s="22"/>
    </row>
    <row r="37" spans="1:16" ht="39" customHeight="1" x14ac:dyDescent="0.2">
      <c r="A37" s="22"/>
      <c r="B37" s="35"/>
      <c r="C37" s="1180" t="s">
        <v>568</v>
      </c>
      <c r="D37" s="1181"/>
      <c r="E37" s="1182"/>
      <c r="F37" s="36">
        <v>1.33</v>
      </c>
      <c r="G37" s="37">
        <v>1.53</v>
      </c>
      <c r="H37" s="37">
        <v>1.73</v>
      </c>
      <c r="I37" s="37">
        <v>1.95</v>
      </c>
      <c r="J37" s="38">
        <v>1.69</v>
      </c>
      <c r="K37" s="22"/>
      <c r="L37" s="22"/>
      <c r="M37" s="22"/>
      <c r="N37" s="22"/>
      <c r="O37" s="22"/>
      <c r="P37" s="22"/>
    </row>
    <row r="38" spans="1:16" ht="39" customHeight="1" x14ac:dyDescent="0.2">
      <c r="A38" s="22"/>
      <c r="B38" s="35"/>
      <c r="C38" s="1180" t="s">
        <v>569</v>
      </c>
      <c r="D38" s="1181"/>
      <c r="E38" s="1182"/>
      <c r="F38" s="36">
        <v>0.44</v>
      </c>
      <c r="G38" s="37">
        <v>0.43</v>
      </c>
      <c r="H38" s="37">
        <v>0.84</v>
      </c>
      <c r="I38" s="37">
        <v>1.51</v>
      </c>
      <c r="J38" s="38">
        <v>0.94</v>
      </c>
      <c r="K38" s="22"/>
      <c r="L38" s="22"/>
      <c r="M38" s="22"/>
      <c r="N38" s="22"/>
      <c r="O38" s="22"/>
      <c r="P38" s="22"/>
    </row>
    <row r="39" spans="1:16" ht="39" customHeight="1" x14ac:dyDescent="0.2">
      <c r="A39" s="22"/>
      <c r="B39" s="35"/>
      <c r="C39" s="1180" t="s">
        <v>570</v>
      </c>
      <c r="D39" s="1181"/>
      <c r="E39" s="1182"/>
      <c r="F39" s="36">
        <v>0</v>
      </c>
      <c r="G39" s="37">
        <v>0</v>
      </c>
      <c r="H39" s="37">
        <v>0</v>
      </c>
      <c r="I39" s="37">
        <v>0</v>
      </c>
      <c r="J39" s="38">
        <v>0.32</v>
      </c>
      <c r="K39" s="22"/>
      <c r="L39" s="22"/>
      <c r="M39" s="22"/>
      <c r="N39" s="22"/>
      <c r="O39" s="22"/>
      <c r="P39" s="22"/>
    </row>
    <row r="40" spans="1:16" ht="39" customHeight="1" x14ac:dyDescent="0.2">
      <c r="A40" s="22"/>
      <c r="B40" s="35"/>
      <c r="C40" s="1180" t="s">
        <v>571</v>
      </c>
      <c r="D40" s="1181"/>
      <c r="E40" s="1182"/>
      <c r="F40" s="36">
        <v>0.19</v>
      </c>
      <c r="G40" s="37">
        <v>0.22</v>
      </c>
      <c r="H40" s="37">
        <v>0.64</v>
      </c>
      <c r="I40" s="37">
        <v>0.28999999999999998</v>
      </c>
      <c r="J40" s="38">
        <v>0.19</v>
      </c>
      <c r="K40" s="22"/>
      <c r="L40" s="22"/>
      <c r="M40" s="22"/>
      <c r="N40" s="22"/>
      <c r="O40" s="22"/>
      <c r="P40" s="22"/>
    </row>
    <row r="41" spans="1:16" ht="39" customHeight="1" x14ac:dyDescent="0.2">
      <c r="A41" s="22"/>
      <c r="B41" s="35"/>
      <c r="C41" s="1180" t="s">
        <v>572</v>
      </c>
      <c r="D41" s="1181"/>
      <c r="E41" s="1182"/>
      <c r="F41" s="36">
        <v>0.04</v>
      </c>
      <c r="G41" s="37">
        <v>0.01</v>
      </c>
      <c r="H41" s="37">
        <v>0.05</v>
      </c>
      <c r="I41" s="37">
        <v>0.01</v>
      </c>
      <c r="J41" s="38">
        <v>0.01</v>
      </c>
      <c r="K41" s="22"/>
      <c r="L41" s="22"/>
      <c r="M41" s="22"/>
      <c r="N41" s="22"/>
      <c r="O41" s="22"/>
      <c r="P41" s="22"/>
    </row>
    <row r="42" spans="1:16" ht="39" customHeight="1" x14ac:dyDescent="0.2">
      <c r="A42" s="22"/>
      <c r="B42" s="39"/>
      <c r="C42" s="1180" t="s">
        <v>573</v>
      </c>
      <c r="D42" s="1181"/>
      <c r="E42" s="1182"/>
      <c r="F42" s="36" t="s">
        <v>517</v>
      </c>
      <c r="G42" s="37" t="s">
        <v>517</v>
      </c>
      <c r="H42" s="37" t="s">
        <v>517</v>
      </c>
      <c r="I42" s="37" t="s">
        <v>517</v>
      </c>
      <c r="J42" s="38" t="s">
        <v>517</v>
      </c>
      <c r="K42" s="22"/>
      <c r="L42" s="22"/>
      <c r="M42" s="22"/>
      <c r="N42" s="22"/>
      <c r="O42" s="22"/>
      <c r="P42" s="22"/>
    </row>
    <row r="43" spans="1:16" ht="39" customHeight="1" thickBot="1" x14ac:dyDescent="0.25">
      <c r="A43" s="22"/>
      <c r="B43" s="40"/>
      <c r="C43" s="1183" t="s">
        <v>574</v>
      </c>
      <c r="D43" s="1184"/>
      <c r="E43" s="1185"/>
      <c r="F43" s="41">
        <v>0</v>
      </c>
      <c r="G43" s="42">
        <v>0</v>
      </c>
      <c r="H43" s="42">
        <v>0.82</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9S1QpE+TxEZC4+6iyaXSKhsATNjjqijzERDZ7hMhcrutMDEwQ+sU026tNz4HMf/MhEaPe22643GrG1tARQ+sw==" saltValue="k2AVm0PDsHrNwbbbEKqb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5" zoomScaleNormal="75" zoomScaleSheetLayoutView="55" workbookViewId="0">
      <selection activeCell="J2" sqref="J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96" t="s">
        <v>11</v>
      </c>
      <c r="C45" s="1197"/>
      <c r="D45" s="58"/>
      <c r="E45" s="1202" t="s">
        <v>12</v>
      </c>
      <c r="F45" s="1202"/>
      <c r="G45" s="1202"/>
      <c r="H45" s="1202"/>
      <c r="I45" s="1202"/>
      <c r="J45" s="1203"/>
      <c r="K45" s="59">
        <v>5197</v>
      </c>
      <c r="L45" s="60">
        <v>5245</v>
      </c>
      <c r="M45" s="60">
        <v>5144</v>
      </c>
      <c r="N45" s="60">
        <v>4618</v>
      </c>
      <c r="O45" s="61">
        <v>4212</v>
      </c>
      <c r="P45" s="48"/>
      <c r="Q45" s="48"/>
      <c r="R45" s="48"/>
      <c r="S45" s="48"/>
      <c r="T45" s="48"/>
      <c r="U45" s="48"/>
    </row>
    <row r="46" spans="1:21" ht="30.75" customHeight="1" x14ac:dyDescent="0.2">
      <c r="A46" s="48"/>
      <c r="B46" s="1198"/>
      <c r="C46" s="1199"/>
      <c r="D46" s="62"/>
      <c r="E46" s="1190" t="s">
        <v>13</v>
      </c>
      <c r="F46" s="1190"/>
      <c r="G46" s="1190"/>
      <c r="H46" s="1190"/>
      <c r="I46" s="1190"/>
      <c r="J46" s="1191"/>
      <c r="K46" s="63" t="s">
        <v>517</v>
      </c>
      <c r="L46" s="64" t="s">
        <v>517</v>
      </c>
      <c r="M46" s="64" t="s">
        <v>517</v>
      </c>
      <c r="N46" s="64" t="s">
        <v>517</v>
      </c>
      <c r="O46" s="65" t="s">
        <v>517</v>
      </c>
      <c r="P46" s="48"/>
      <c r="Q46" s="48"/>
      <c r="R46" s="48"/>
      <c r="S46" s="48"/>
      <c r="T46" s="48"/>
      <c r="U46" s="48"/>
    </row>
    <row r="47" spans="1:21" ht="30.75" customHeight="1" x14ac:dyDescent="0.2">
      <c r="A47" s="48"/>
      <c r="B47" s="1198"/>
      <c r="C47" s="1199"/>
      <c r="D47" s="62"/>
      <c r="E47" s="1190" t="s">
        <v>14</v>
      </c>
      <c r="F47" s="1190"/>
      <c r="G47" s="1190"/>
      <c r="H47" s="1190"/>
      <c r="I47" s="1190"/>
      <c r="J47" s="1191"/>
      <c r="K47" s="63" t="s">
        <v>517</v>
      </c>
      <c r="L47" s="64" t="s">
        <v>517</v>
      </c>
      <c r="M47" s="64" t="s">
        <v>517</v>
      </c>
      <c r="N47" s="64" t="s">
        <v>517</v>
      </c>
      <c r="O47" s="65" t="s">
        <v>517</v>
      </c>
      <c r="P47" s="48"/>
      <c r="Q47" s="48"/>
      <c r="R47" s="48"/>
      <c r="S47" s="48"/>
      <c r="T47" s="48"/>
      <c r="U47" s="48"/>
    </row>
    <row r="48" spans="1:21" ht="30.75" customHeight="1" x14ac:dyDescent="0.2">
      <c r="A48" s="48"/>
      <c r="B48" s="1198"/>
      <c r="C48" s="1199"/>
      <c r="D48" s="62"/>
      <c r="E48" s="1190" t="s">
        <v>15</v>
      </c>
      <c r="F48" s="1190"/>
      <c r="G48" s="1190"/>
      <c r="H48" s="1190"/>
      <c r="I48" s="1190"/>
      <c r="J48" s="1191"/>
      <c r="K48" s="63">
        <v>1376</v>
      </c>
      <c r="L48" s="64">
        <v>1387</v>
      </c>
      <c r="M48" s="64">
        <v>1441</v>
      </c>
      <c r="N48" s="64">
        <v>1446</v>
      </c>
      <c r="O48" s="65">
        <v>1456</v>
      </c>
      <c r="P48" s="48"/>
      <c r="Q48" s="48"/>
      <c r="R48" s="48"/>
      <c r="S48" s="48"/>
      <c r="T48" s="48"/>
      <c r="U48" s="48"/>
    </row>
    <row r="49" spans="1:21" ht="30.75" customHeight="1" x14ac:dyDescent="0.2">
      <c r="A49" s="48"/>
      <c r="B49" s="1198"/>
      <c r="C49" s="1199"/>
      <c r="D49" s="62"/>
      <c r="E49" s="1190" t="s">
        <v>16</v>
      </c>
      <c r="F49" s="1190"/>
      <c r="G49" s="1190"/>
      <c r="H49" s="1190"/>
      <c r="I49" s="1190"/>
      <c r="J49" s="1191"/>
      <c r="K49" s="63">
        <v>84</v>
      </c>
      <c r="L49" s="64" t="s">
        <v>517</v>
      </c>
      <c r="M49" s="64" t="s">
        <v>517</v>
      </c>
      <c r="N49" s="64" t="s">
        <v>517</v>
      </c>
      <c r="O49" s="65" t="s">
        <v>517</v>
      </c>
      <c r="P49" s="48"/>
      <c r="Q49" s="48"/>
      <c r="R49" s="48"/>
      <c r="S49" s="48"/>
      <c r="T49" s="48"/>
      <c r="U49" s="48"/>
    </row>
    <row r="50" spans="1:21" ht="30.75" customHeight="1" x14ac:dyDescent="0.2">
      <c r="A50" s="48"/>
      <c r="B50" s="1198"/>
      <c r="C50" s="1199"/>
      <c r="D50" s="62"/>
      <c r="E50" s="1190" t="s">
        <v>17</v>
      </c>
      <c r="F50" s="1190"/>
      <c r="G50" s="1190"/>
      <c r="H50" s="1190"/>
      <c r="I50" s="1190"/>
      <c r="J50" s="1191"/>
      <c r="K50" s="63">
        <v>189</v>
      </c>
      <c r="L50" s="64">
        <v>189</v>
      </c>
      <c r="M50" s="64">
        <v>189</v>
      </c>
      <c r="N50" s="64">
        <v>183</v>
      </c>
      <c r="O50" s="65">
        <v>176</v>
      </c>
      <c r="P50" s="48"/>
      <c r="Q50" s="48"/>
      <c r="R50" s="48"/>
      <c r="S50" s="48"/>
      <c r="T50" s="48"/>
      <c r="U50" s="48"/>
    </row>
    <row r="51" spans="1:21" ht="30.75" customHeight="1" x14ac:dyDescent="0.2">
      <c r="A51" s="48"/>
      <c r="B51" s="1200"/>
      <c r="C51" s="1201"/>
      <c r="D51" s="66"/>
      <c r="E51" s="1190" t="s">
        <v>18</v>
      </c>
      <c r="F51" s="1190"/>
      <c r="G51" s="1190"/>
      <c r="H51" s="1190"/>
      <c r="I51" s="1190"/>
      <c r="J51" s="1191"/>
      <c r="K51" s="63" t="s">
        <v>517</v>
      </c>
      <c r="L51" s="64" t="s">
        <v>517</v>
      </c>
      <c r="M51" s="64" t="s">
        <v>517</v>
      </c>
      <c r="N51" s="64" t="s">
        <v>517</v>
      </c>
      <c r="O51" s="65" t="s">
        <v>517</v>
      </c>
      <c r="P51" s="48"/>
      <c r="Q51" s="48"/>
      <c r="R51" s="48"/>
      <c r="S51" s="48"/>
      <c r="T51" s="48"/>
      <c r="U51" s="48"/>
    </row>
    <row r="52" spans="1:21" ht="30.75" customHeight="1" x14ac:dyDescent="0.2">
      <c r="A52" s="48"/>
      <c r="B52" s="1188" t="s">
        <v>19</v>
      </c>
      <c r="C52" s="1189"/>
      <c r="D52" s="66"/>
      <c r="E52" s="1190" t="s">
        <v>20</v>
      </c>
      <c r="F52" s="1190"/>
      <c r="G52" s="1190"/>
      <c r="H52" s="1190"/>
      <c r="I52" s="1190"/>
      <c r="J52" s="1191"/>
      <c r="K52" s="63">
        <v>5595</v>
      </c>
      <c r="L52" s="64">
        <v>5739</v>
      </c>
      <c r="M52" s="64">
        <v>5763</v>
      </c>
      <c r="N52" s="64">
        <v>5713</v>
      </c>
      <c r="O52" s="65">
        <v>5295</v>
      </c>
      <c r="P52" s="48"/>
      <c r="Q52" s="48"/>
      <c r="R52" s="48"/>
      <c r="S52" s="48"/>
      <c r="T52" s="48"/>
      <c r="U52" s="48"/>
    </row>
    <row r="53" spans="1:21" ht="30.75" customHeight="1" thickBot="1" x14ac:dyDescent="0.25">
      <c r="A53" s="48"/>
      <c r="B53" s="1192" t="s">
        <v>21</v>
      </c>
      <c r="C53" s="1193"/>
      <c r="D53" s="67"/>
      <c r="E53" s="1194" t="s">
        <v>22</v>
      </c>
      <c r="F53" s="1194"/>
      <c r="G53" s="1194"/>
      <c r="H53" s="1194"/>
      <c r="I53" s="1194"/>
      <c r="J53" s="1195"/>
      <c r="K53" s="68">
        <v>1251</v>
      </c>
      <c r="L53" s="69">
        <v>1082</v>
      </c>
      <c r="M53" s="69">
        <v>1011</v>
      </c>
      <c r="N53" s="69">
        <v>534</v>
      </c>
      <c r="O53" s="70">
        <v>549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Ew5MhFsjOYMqVTE9RGyL48IZ+k7iTnNZ+mv8a3cJCcXvyoFsLiJd8FvkCJf7DN/YWk/ewiPbzSuypVHVSiU9Q==" saltValue="f8PNQq+pVKA3lpua8emGb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3"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559</v>
      </c>
      <c r="J40" s="79" t="s">
        <v>560</v>
      </c>
      <c r="K40" s="79" t="s">
        <v>561</v>
      </c>
      <c r="L40" s="79" t="s">
        <v>562</v>
      </c>
      <c r="M40" s="80" t="s">
        <v>563</v>
      </c>
    </row>
    <row r="41" spans="2:13" ht="27.75" customHeight="1" x14ac:dyDescent="0.2">
      <c r="B41" s="1204" t="s">
        <v>24</v>
      </c>
      <c r="C41" s="1205"/>
      <c r="D41" s="81"/>
      <c r="E41" s="1210" t="s">
        <v>25</v>
      </c>
      <c r="F41" s="1210"/>
      <c r="G41" s="1210"/>
      <c r="H41" s="1211"/>
      <c r="I41" s="82">
        <v>38966</v>
      </c>
      <c r="J41" s="83">
        <v>39502</v>
      </c>
      <c r="K41" s="83">
        <v>40951</v>
      </c>
      <c r="L41" s="83">
        <v>39286</v>
      </c>
      <c r="M41" s="84">
        <v>38300</v>
      </c>
    </row>
    <row r="42" spans="2:13" ht="27.75" customHeight="1" x14ac:dyDescent="0.2">
      <c r="B42" s="1206"/>
      <c r="C42" s="1207"/>
      <c r="D42" s="85"/>
      <c r="E42" s="1212" t="s">
        <v>26</v>
      </c>
      <c r="F42" s="1212"/>
      <c r="G42" s="1212"/>
      <c r="H42" s="1213"/>
      <c r="I42" s="86">
        <v>1599</v>
      </c>
      <c r="J42" s="87">
        <v>1404</v>
      </c>
      <c r="K42" s="87">
        <v>1126</v>
      </c>
      <c r="L42" s="87">
        <v>943</v>
      </c>
      <c r="M42" s="88">
        <v>785</v>
      </c>
    </row>
    <row r="43" spans="2:13" ht="27.75" customHeight="1" x14ac:dyDescent="0.2">
      <c r="B43" s="1206"/>
      <c r="C43" s="1207"/>
      <c r="D43" s="85"/>
      <c r="E43" s="1212" t="s">
        <v>27</v>
      </c>
      <c r="F43" s="1212"/>
      <c r="G43" s="1212"/>
      <c r="H43" s="1213"/>
      <c r="I43" s="86">
        <v>16854</v>
      </c>
      <c r="J43" s="87">
        <v>18966</v>
      </c>
      <c r="K43" s="87">
        <v>17895</v>
      </c>
      <c r="L43" s="87">
        <v>16965</v>
      </c>
      <c r="M43" s="88">
        <v>16000</v>
      </c>
    </row>
    <row r="44" spans="2:13" ht="27.75" customHeight="1" x14ac:dyDescent="0.2">
      <c r="B44" s="1206"/>
      <c r="C44" s="1207"/>
      <c r="D44" s="85"/>
      <c r="E44" s="1212" t="s">
        <v>28</v>
      </c>
      <c r="F44" s="1212"/>
      <c r="G44" s="1212"/>
      <c r="H44" s="1213"/>
      <c r="I44" s="86">
        <v>405</v>
      </c>
      <c r="J44" s="87" t="s">
        <v>517</v>
      </c>
      <c r="K44" s="87" t="s">
        <v>517</v>
      </c>
      <c r="L44" s="87" t="s">
        <v>517</v>
      </c>
      <c r="M44" s="88" t="s">
        <v>517</v>
      </c>
    </row>
    <row r="45" spans="2:13" ht="27.75" customHeight="1" x14ac:dyDescent="0.2">
      <c r="B45" s="1206"/>
      <c r="C45" s="1207"/>
      <c r="D45" s="85"/>
      <c r="E45" s="1212" t="s">
        <v>29</v>
      </c>
      <c r="F45" s="1212"/>
      <c r="G45" s="1212"/>
      <c r="H45" s="1213"/>
      <c r="I45" s="86">
        <v>8540</v>
      </c>
      <c r="J45" s="87">
        <v>8729</v>
      </c>
      <c r="K45" s="87">
        <v>8320</v>
      </c>
      <c r="L45" s="87">
        <v>8374</v>
      </c>
      <c r="M45" s="88">
        <v>8178</v>
      </c>
    </row>
    <row r="46" spans="2:13" ht="27.75" customHeight="1" x14ac:dyDescent="0.2">
      <c r="B46" s="1206"/>
      <c r="C46" s="1207"/>
      <c r="D46" s="89"/>
      <c r="E46" s="1212" t="s">
        <v>30</v>
      </c>
      <c r="F46" s="1212"/>
      <c r="G46" s="1212"/>
      <c r="H46" s="1213"/>
      <c r="I46" s="86" t="s">
        <v>517</v>
      </c>
      <c r="J46" s="87" t="s">
        <v>517</v>
      </c>
      <c r="K46" s="87" t="s">
        <v>517</v>
      </c>
      <c r="L46" s="87" t="s">
        <v>517</v>
      </c>
      <c r="M46" s="88" t="s">
        <v>517</v>
      </c>
    </row>
    <row r="47" spans="2:13" ht="27.75" customHeight="1" x14ac:dyDescent="0.2">
      <c r="B47" s="1206"/>
      <c r="C47" s="1207"/>
      <c r="D47" s="90"/>
      <c r="E47" s="1214" t="s">
        <v>31</v>
      </c>
      <c r="F47" s="1215"/>
      <c r="G47" s="1215"/>
      <c r="H47" s="1216"/>
      <c r="I47" s="86" t="s">
        <v>517</v>
      </c>
      <c r="J47" s="87" t="s">
        <v>517</v>
      </c>
      <c r="K47" s="87" t="s">
        <v>517</v>
      </c>
      <c r="L47" s="87" t="s">
        <v>517</v>
      </c>
      <c r="M47" s="88" t="s">
        <v>517</v>
      </c>
    </row>
    <row r="48" spans="2:13" ht="27.75" customHeight="1" x14ac:dyDescent="0.2">
      <c r="B48" s="1206"/>
      <c r="C48" s="1207"/>
      <c r="D48" s="85"/>
      <c r="E48" s="1212" t="s">
        <v>32</v>
      </c>
      <c r="F48" s="1212"/>
      <c r="G48" s="1212"/>
      <c r="H48" s="1213"/>
      <c r="I48" s="86" t="s">
        <v>517</v>
      </c>
      <c r="J48" s="87" t="s">
        <v>517</v>
      </c>
      <c r="K48" s="87" t="s">
        <v>517</v>
      </c>
      <c r="L48" s="87" t="s">
        <v>517</v>
      </c>
      <c r="M48" s="88" t="s">
        <v>517</v>
      </c>
    </row>
    <row r="49" spans="2:13" ht="27.75" customHeight="1" x14ac:dyDescent="0.2">
      <c r="B49" s="1208"/>
      <c r="C49" s="1209"/>
      <c r="D49" s="85"/>
      <c r="E49" s="1212" t="s">
        <v>33</v>
      </c>
      <c r="F49" s="1212"/>
      <c r="G49" s="1212"/>
      <c r="H49" s="1213"/>
      <c r="I49" s="86" t="s">
        <v>517</v>
      </c>
      <c r="J49" s="87" t="s">
        <v>517</v>
      </c>
      <c r="K49" s="87" t="s">
        <v>517</v>
      </c>
      <c r="L49" s="87" t="s">
        <v>517</v>
      </c>
      <c r="M49" s="88" t="s">
        <v>517</v>
      </c>
    </row>
    <row r="50" spans="2:13" ht="27.75" customHeight="1" x14ac:dyDescent="0.2">
      <c r="B50" s="1217" t="s">
        <v>34</v>
      </c>
      <c r="C50" s="1218"/>
      <c r="D50" s="91"/>
      <c r="E50" s="1212" t="s">
        <v>35</v>
      </c>
      <c r="F50" s="1212"/>
      <c r="G50" s="1212"/>
      <c r="H50" s="1213"/>
      <c r="I50" s="86">
        <v>11026</v>
      </c>
      <c r="J50" s="87">
        <v>10639</v>
      </c>
      <c r="K50" s="87">
        <v>10634</v>
      </c>
      <c r="L50" s="87">
        <v>12153</v>
      </c>
      <c r="M50" s="88">
        <v>12637</v>
      </c>
    </row>
    <row r="51" spans="2:13" ht="27.75" customHeight="1" x14ac:dyDescent="0.2">
      <c r="B51" s="1206"/>
      <c r="C51" s="1207"/>
      <c r="D51" s="85"/>
      <c r="E51" s="1212" t="s">
        <v>36</v>
      </c>
      <c r="F51" s="1212"/>
      <c r="G51" s="1212"/>
      <c r="H51" s="1213"/>
      <c r="I51" s="86">
        <v>9627</v>
      </c>
      <c r="J51" s="87">
        <v>9739</v>
      </c>
      <c r="K51" s="87">
        <v>9083</v>
      </c>
      <c r="L51" s="87">
        <v>8794</v>
      </c>
      <c r="M51" s="88">
        <v>8635</v>
      </c>
    </row>
    <row r="52" spans="2:13" ht="27.75" customHeight="1" x14ac:dyDescent="0.2">
      <c r="B52" s="1208"/>
      <c r="C52" s="1209"/>
      <c r="D52" s="85"/>
      <c r="E52" s="1212" t="s">
        <v>37</v>
      </c>
      <c r="F52" s="1212"/>
      <c r="G52" s="1212"/>
      <c r="H52" s="1213"/>
      <c r="I52" s="86">
        <v>43524</v>
      </c>
      <c r="J52" s="87">
        <v>46119</v>
      </c>
      <c r="K52" s="87">
        <v>46208</v>
      </c>
      <c r="L52" s="87">
        <v>45345</v>
      </c>
      <c r="M52" s="88">
        <v>44333</v>
      </c>
    </row>
    <row r="53" spans="2:13" ht="27.75" customHeight="1" thickBot="1" x14ac:dyDescent="0.25">
      <c r="B53" s="1219" t="s">
        <v>38</v>
      </c>
      <c r="C53" s="1220"/>
      <c r="D53" s="92"/>
      <c r="E53" s="1221" t="s">
        <v>39</v>
      </c>
      <c r="F53" s="1221"/>
      <c r="G53" s="1221"/>
      <c r="H53" s="1222"/>
      <c r="I53" s="93">
        <v>2187</v>
      </c>
      <c r="J53" s="94">
        <v>2104</v>
      </c>
      <c r="K53" s="94">
        <v>2368</v>
      </c>
      <c r="L53" s="94">
        <v>-725</v>
      </c>
      <c r="M53" s="95">
        <v>-2342</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EGB8BkgtbzOtoAbnziEW8bZtZEJ4Co8iRIirqchSyhWal1GIJT4p4j2Su+vEvHzNYGMbkMaqoyRv73cc0qrQA==" saltValue="oMJdAsOC+SrspKhOaY+U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9" zoomScale="75" zoomScaleNormal="75" zoomScaleSheetLayoutView="100" workbookViewId="0">
      <selection activeCell="H4" sqref="H4"/>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561</v>
      </c>
      <c r="G54" s="104" t="s">
        <v>562</v>
      </c>
      <c r="H54" s="105" t="s">
        <v>563</v>
      </c>
    </row>
    <row r="55" spans="2:8" ht="52.5" customHeight="1" x14ac:dyDescent="0.2">
      <c r="B55" s="106"/>
      <c r="C55" s="1231" t="s">
        <v>42</v>
      </c>
      <c r="D55" s="1231"/>
      <c r="E55" s="1232"/>
      <c r="F55" s="107">
        <v>3902</v>
      </c>
      <c r="G55" s="107">
        <v>3967</v>
      </c>
      <c r="H55" s="108">
        <v>3976</v>
      </c>
    </row>
    <row r="56" spans="2:8" ht="52.5" customHeight="1" x14ac:dyDescent="0.2">
      <c r="B56" s="109"/>
      <c r="C56" s="1233" t="s">
        <v>43</v>
      </c>
      <c r="D56" s="1233"/>
      <c r="E56" s="1234"/>
      <c r="F56" s="110">
        <v>1750</v>
      </c>
      <c r="G56" s="110">
        <v>1751</v>
      </c>
      <c r="H56" s="111">
        <v>1733</v>
      </c>
    </row>
    <row r="57" spans="2:8" ht="53.25" customHeight="1" x14ac:dyDescent="0.2">
      <c r="B57" s="109"/>
      <c r="C57" s="1235" t="s">
        <v>44</v>
      </c>
      <c r="D57" s="1235"/>
      <c r="E57" s="1236"/>
      <c r="F57" s="112">
        <v>3230</v>
      </c>
      <c r="G57" s="112">
        <v>4023</v>
      </c>
      <c r="H57" s="113">
        <v>4365</v>
      </c>
    </row>
    <row r="58" spans="2:8" ht="45.75" customHeight="1" x14ac:dyDescent="0.2">
      <c r="B58" s="114"/>
      <c r="C58" s="1223" t="s">
        <v>575</v>
      </c>
      <c r="D58" s="1224"/>
      <c r="E58" s="1225"/>
      <c r="F58" s="115">
        <v>966</v>
      </c>
      <c r="G58" s="115">
        <v>1767</v>
      </c>
      <c r="H58" s="116">
        <v>2047</v>
      </c>
    </row>
    <row r="59" spans="2:8" ht="45.75" customHeight="1" x14ac:dyDescent="0.2">
      <c r="B59" s="114"/>
      <c r="C59" s="1223" t="s">
        <v>576</v>
      </c>
      <c r="D59" s="1224"/>
      <c r="E59" s="1225"/>
      <c r="F59" s="115">
        <v>1105</v>
      </c>
      <c r="G59" s="115">
        <v>1105</v>
      </c>
      <c r="H59" s="116">
        <v>1105</v>
      </c>
    </row>
    <row r="60" spans="2:8" ht="45.75" customHeight="1" x14ac:dyDescent="0.2">
      <c r="B60" s="114"/>
      <c r="C60" s="1223" t="s">
        <v>577</v>
      </c>
      <c r="D60" s="1224"/>
      <c r="E60" s="1225"/>
      <c r="F60" s="115">
        <v>853</v>
      </c>
      <c r="G60" s="115">
        <v>867</v>
      </c>
      <c r="H60" s="116">
        <v>865</v>
      </c>
    </row>
    <row r="61" spans="2:8" ht="45.75" customHeight="1" x14ac:dyDescent="0.2">
      <c r="B61" s="114"/>
      <c r="C61" s="1223" t="s">
        <v>578</v>
      </c>
      <c r="D61" s="1224"/>
      <c r="E61" s="1225"/>
      <c r="F61" s="115">
        <v>85</v>
      </c>
      <c r="G61" s="115">
        <v>82</v>
      </c>
      <c r="H61" s="116">
        <v>77</v>
      </c>
    </row>
    <row r="62" spans="2:8" ht="45.75" customHeight="1" thickBot="1" x14ac:dyDescent="0.25">
      <c r="B62" s="117"/>
      <c r="C62" s="1226" t="s">
        <v>579</v>
      </c>
      <c r="D62" s="1227"/>
      <c r="E62" s="1228"/>
      <c r="F62" s="118">
        <v>5</v>
      </c>
      <c r="G62" s="118">
        <v>6</v>
      </c>
      <c r="H62" s="119">
        <v>76</v>
      </c>
    </row>
    <row r="63" spans="2:8" ht="52.5" customHeight="1" thickBot="1" x14ac:dyDescent="0.25">
      <c r="B63" s="120"/>
      <c r="C63" s="1229" t="s">
        <v>45</v>
      </c>
      <c r="D63" s="1229"/>
      <c r="E63" s="1230"/>
      <c r="F63" s="121">
        <v>8882</v>
      </c>
      <c r="G63" s="121">
        <v>9741</v>
      </c>
      <c r="H63" s="122">
        <v>10074</v>
      </c>
    </row>
    <row r="64" spans="2:8" ht="15" customHeight="1" x14ac:dyDescent="0.2"/>
    <row r="65" ht="0" hidden="1" customHeight="1" x14ac:dyDescent="0.2"/>
    <row r="66" ht="0" hidden="1" customHeight="1" x14ac:dyDescent="0.2"/>
  </sheetData>
  <sheetProtection algorithmName="SHA-512" hashValue="Df3ZT+RJR+3MCONK3mvtEA5cug21BuJGupvsQjRV2ZGwRv624OaHFNFwECnZ6BjxbzY0LFrMC/8LqItPYqP9tw==" saltValue="Rhchr+B/TnrlaDuzBoEA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A84D-5D0F-45E0-9462-DE5BF1A8D5C1}">
  <sheetPr>
    <pageSetUpPr fitToPage="1"/>
  </sheetPr>
  <dimension ref="A1:WZM191"/>
  <sheetViews>
    <sheetView showGridLines="0" topLeftCell="A4" zoomScale="80" zoomScaleNormal="80" zoomScaleSheetLayoutView="55" workbookViewId="0">
      <selection activeCell="AN48" sqref="AN48"/>
    </sheetView>
  </sheetViews>
  <sheetFormatPr defaultColWidth="0" defaultRowHeight="13.5" customHeight="1" zeroHeight="1" x14ac:dyDescent="0.2"/>
  <cols>
    <col min="1" max="1" width="6.33203125" style="1239" customWidth="1"/>
    <col min="2" max="107" width="2.44140625" style="1239" customWidth="1"/>
    <col min="108" max="108" width="6.109375" style="1247" customWidth="1"/>
    <col min="109" max="109" width="5.88671875" style="1246" customWidth="1"/>
    <col min="110" max="110" width="19.109375" style="1239" hidden="1"/>
    <col min="111" max="115" width="12.6640625" style="1239" hidden="1"/>
    <col min="116" max="349" width="8.6640625" style="1239" hidden="1"/>
    <col min="350" max="355" width="14.88671875" style="1239" hidden="1"/>
    <col min="356" max="357" width="15.88671875" style="1239" hidden="1"/>
    <col min="358" max="363" width="16.109375" style="1239" hidden="1"/>
    <col min="364" max="364" width="6.109375" style="1239" hidden="1"/>
    <col min="365" max="365" width="3" style="1239" hidden="1"/>
    <col min="366" max="605" width="8.6640625" style="1239" hidden="1"/>
    <col min="606" max="611" width="14.88671875" style="1239" hidden="1"/>
    <col min="612" max="613" width="15.88671875" style="1239" hidden="1"/>
    <col min="614" max="619" width="16.109375" style="1239" hidden="1"/>
    <col min="620" max="620" width="6.109375" style="1239" hidden="1"/>
    <col min="621" max="621" width="3" style="1239" hidden="1"/>
    <col min="622" max="861" width="8.6640625" style="1239" hidden="1"/>
    <col min="862" max="867" width="14.88671875" style="1239" hidden="1"/>
    <col min="868" max="869" width="15.88671875" style="1239" hidden="1"/>
    <col min="870" max="875" width="16.109375" style="1239" hidden="1"/>
    <col min="876" max="876" width="6.109375" style="1239" hidden="1"/>
    <col min="877" max="877" width="3" style="1239" hidden="1"/>
    <col min="878" max="1117" width="8.6640625" style="1239" hidden="1"/>
    <col min="1118" max="1123" width="14.88671875" style="1239" hidden="1"/>
    <col min="1124" max="1125" width="15.88671875" style="1239" hidden="1"/>
    <col min="1126" max="1131" width="16.109375" style="1239" hidden="1"/>
    <col min="1132" max="1132" width="6.109375" style="1239" hidden="1"/>
    <col min="1133" max="1133" width="3" style="1239" hidden="1"/>
    <col min="1134" max="1373" width="8.6640625" style="1239" hidden="1"/>
    <col min="1374" max="1379" width="14.88671875" style="1239" hidden="1"/>
    <col min="1380" max="1381" width="15.88671875" style="1239" hidden="1"/>
    <col min="1382" max="1387" width="16.109375" style="1239" hidden="1"/>
    <col min="1388" max="1388" width="6.109375" style="1239" hidden="1"/>
    <col min="1389" max="1389" width="3" style="1239" hidden="1"/>
    <col min="1390" max="1629" width="8.6640625" style="1239" hidden="1"/>
    <col min="1630" max="1635" width="14.88671875" style="1239" hidden="1"/>
    <col min="1636" max="1637" width="15.88671875" style="1239" hidden="1"/>
    <col min="1638" max="1643" width="16.109375" style="1239" hidden="1"/>
    <col min="1644" max="1644" width="6.109375" style="1239" hidden="1"/>
    <col min="1645" max="1645" width="3" style="1239" hidden="1"/>
    <col min="1646" max="1885" width="8.6640625" style="1239" hidden="1"/>
    <col min="1886" max="1891" width="14.88671875" style="1239" hidden="1"/>
    <col min="1892" max="1893" width="15.88671875" style="1239" hidden="1"/>
    <col min="1894" max="1899" width="16.109375" style="1239" hidden="1"/>
    <col min="1900" max="1900" width="6.109375" style="1239" hidden="1"/>
    <col min="1901" max="1901" width="3" style="1239" hidden="1"/>
    <col min="1902" max="2141" width="8.6640625" style="1239" hidden="1"/>
    <col min="2142" max="2147" width="14.88671875" style="1239" hidden="1"/>
    <col min="2148" max="2149" width="15.88671875" style="1239" hidden="1"/>
    <col min="2150" max="2155" width="16.109375" style="1239" hidden="1"/>
    <col min="2156" max="2156" width="6.109375" style="1239" hidden="1"/>
    <col min="2157" max="2157" width="3" style="1239" hidden="1"/>
    <col min="2158" max="2397" width="8.6640625" style="1239" hidden="1"/>
    <col min="2398" max="2403" width="14.88671875" style="1239" hidden="1"/>
    <col min="2404" max="2405" width="15.88671875" style="1239" hidden="1"/>
    <col min="2406" max="2411" width="16.109375" style="1239" hidden="1"/>
    <col min="2412" max="2412" width="6.109375" style="1239" hidden="1"/>
    <col min="2413" max="2413" width="3" style="1239" hidden="1"/>
    <col min="2414" max="2653" width="8.6640625" style="1239" hidden="1"/>
    <col min="2654" max="2659" width="14.88671875" style="1239" hidden="1"/>
    <col min="2660" max="2661" width="15.88671875" style="1239" hidden="1"/>
    <col min="2662" max="2667" width="16.109375" style="1239" hidden="1"/>
    <col min="2668" max="2668" width="6.109375" style="1239" hidden="1"/>
    <col min="2669" max="2669" width="3" style="1239" hidden="1"/>
    <col min="2670" max="2909" width="8.6640625" style="1239" hidden="1"/>
    <col min="2910" max="2915" width="14.88671875" style="1239" hidden="1"/>
    <col min="2916" max="2917" width="15.88671875" style="1239" hidden="1"/>
    <col min="2918" max="2923" width="16.109375" style="1239" hidden="1"/>
    <col min="2924" max="2924" width="6.109375" style="1239" hidden="1"/>
    <col min="2925" max="2925" width="3" style="1239" hidden="1"/>
    <col min="2926" max="3165" width="8.6640625" style="1239" hidden="1"/>
    <col min="3166" max="3171" width="14.88671875" style="1239" hidden="1"/>
    <col min="3172" max="3173" width="15.88671875" style="1239" hidden="1"/>
    <col min="3174" max="3179" width="16.109375" style="1239" hidden="1"/>
    <col min="3180" max="3180" width="6.109375" style="1239" hidden="1"/>
    <col min="3181" max="3181" width="3" style="1239" hidden="1"/>
    <col min="3182" max="3421" width="8.6640625" style="1239" hidden="1"/>
    <col min="3422" max="3427" width="14.88671875" style="1239" hidden="1"/>
    <col min="3428" max="3429" width="15.88671875" style="1239" hidden="1"/>
    <col min="3430" max="3435" width="16.109375" style="1239" hidden="1"/>
    <col min="3436" max="3436" width="6.109375" style="1239" hidden="1"/>
    <col min="3437" max="3437" width="3" style="1239" hidden="1"/>
    <col min="3438" max="3677" width="8.6640625" style="1239" hidden="1"/>
    <col min="3678" max="3683" width="14.88671875" style="1239" hidden="1"/>
    <col min="3684" max="3685" width="15.88671875" style="1239" hidden="1"/>
    <col min="3686" max="3691" width="16.109375" style="1239" hidden="1"/>
    <col min="3692" max="3692" width="6.109375" style="1239" hidden="1"/>
    <col min="3693" max="3693" width="3" style="1239" hidden="1"/>
    <col min="3694" max="3933" width="8.6640625" style="1239" hidden="1"/>
    <col min="3934" max="3939" width="14.88671875" style="1239" hidden="1"/>
    <col min="3940" max="3941" width="15.88671875" style="1239" hidden="1"/>
    <col min="3942" max="3947" width="16.109375" style="1239" hidden="1"/>
    <col min="3948" max="3948" width="6.109375" style="1239" hidden="1"/>
    <col min="3949" max="3949" width="3" style="1239" hidden="1"/>
    <col min="3950" max="4189" width="8.6640625" style="1239" hidden="1"/>
    <col min="4190" max="4195" width="14.88671875" style="1239" hidden="1"/>
    <col min="4196" max="4197" width="15.88671875" style="1239" hidden="1"/>
    <col min="4198" max="4203" width="16.109375" style="1239" hidden="1"/>
    <col min="4204" max="4204" width="6.109375" style="1239" hidden="1"/>
    <col min="4205" max="4205" width="3" style="1239" hidden="1"/>
    <col min="4206" max="4445" width="8.6640625" style="1239" hidden="1"/>
    <col min="4446" max="4451" width="14.88671875" style="1239" hidden="1"/>
    <col min="4452" max="4453" width="15.88671875" style="1239" hidden="1"/>
    <col min="4454" max="4459" width="16.109375" style="1239" hidden="1"/>
    <col min="4460" max="4460" width="6.109375" style="1239" hidden="1"/>
    <col min="4461" max="4461" width="3" style="1239" hidden="1"/>
    <col min="4462" max="4701" width="8.6640625" style="1239" hidden="1"/>
    <col min="4702" max="4707" width="14.88671875" style="1239" hidden="1"/>
    <col min="4708" max="4709" width="15.88671875" style="1239" hidden="1"/>
    <col min="4710" max="4715" width="16.109375" style="1239" hidden="1"/>
    <col min="4716" max="4716" width="6.109375" style="1239" hidden="1"/>
    <col min="4717" max="4717" width="3" style="1239" hidden="1"/>
    <col min="4718" max="4957" width="8.6640625" style="1239" hidden="1"/>
    <col min="4958" max="4963" width="14.88671875" style="1239" hidden="1"/>
    <col min="4964" max="4965" width="15.88671875" style="1239" hidden="1"/>
    <col min="4966" max="4971" width="16.109375" style="1239" hidden="1"/>
    <col min="4972" max="4972" width="6.109375" style="1239" hidden="1"/>
    <col min="4973" max="4973" width="3" style="1239" hidden="1"/>
    <col min="4974" max="5213" width="8.6640625" style="1239" hidden="1"/>
    <col min="5214" max="5219" width="14.88671875" style="1239" hidden="1"/>
    <col min="5220" max="5221" width="15.88671875" style="1239" hidden="1"/>
    <col min="5222" max="5227" width="16.109375" style="1239" hidden="1"/>
    <col min="5228" max="5228" width="6.109375" style="1239" hidden="1"/>
    <col min="5229" max="5229" width="3" style="1239" hidden="1"/>
    <col min="5230" max="5469" width="8.6640625" style="1239" hidden="1"/>
    <col min="5470" max="5475" width="14.88671875" style="1239" hidden="1"/>
    <col min="5476" max="5477" width="15.88671875" style="1239" hidden="1"/>
    <col min="5478" max="5483" width="16.109375" style="1239" hidden="1"/>
    <col min="5484" max="5484" width="6.109375" style="1239" hidden="1"/>
    <col min="5485" max="5485" width="3" style="1239" hidden="1"/>
    <col min="5486" max="5725" width="8.6640625" style="1239" hidden="1"/>
    <col min="5726" max="5731" width="14.88671875" style="1239" hidden="1"/>
    <col min="5732" max="5733" width="15.88671875" style="1239" hidden="1"/>
    <col min="5734" max="5739" width="16.109375" style="1239" hidden="1"/>
    <col min="5740" max="5740" width="6.109375" style="1239" hidden="1"/>
    <col min="5741" max="5741" width="3" style="1239" hidden="1"/>
    <col min="5742" max="5981" width="8.6640625" style="1239" hidden="1"/>
    <col min="5982" max="5987" width="14.88671875" style="1239" hidden="1"/>
    <col min="5988" max="5989" width="15.88671875" style="1239" hidden="1"/>
    <col min="5990" max="5995" width="16.109375" style="1239" hidden="1"/>
    <col min="5996" max="5996" width="6.109375" style="1239" hidden="1"/>
    <col min="5997" max="5997" width="3" style="1239" hidden="1"/>
    <col min="5998" max="6237" width="8.6640625" style="1239" hidden="1"/>
    <col min="6238" max="6243" width="14.88671875" style="1239" hidden="1"/>
    <col min="6244" max="6245" width="15.88671875" style="1239" hidden="1"/>
    <col min="6246" max="6251" width="16.109375" style="1239" hidden="1"/>
    <col min="6252" max="6252" width="6.109375" style="1239" hidden="1"/>
    <col min="6253" max="6253" width="3" style="1239" hidden="1"/>
    <col min="6254" max="6493" width="8.6640625" style="1239" hidden="1"/>
    <col min="6494" max="6499" width="14.88671875" style="1239" hidden="1"/>
    <col min="6500" max="6501" width="15.88671875" style="1239" hidden="1"/>
    <col min="6502" max="6507" width="16.109375" style="1239" hidden="1"/>
    <col min="6508" max="6508" width="6.109375" style="1239" hidden="1"/>
    <col min="6509" max="6509" width="3" style="1239" hidden="1"/>
    <col min="6510" max="6749" width="8.6640625" style="1239" hidden="1"/>
    <col min="6750" max="6755" width="14.88671875" style="1239" hidden="1"/>
    <col min="6756" max="6757" width="15.88671875" style="1239" hidden="1"/>
    <col min="6758" max="6763" width="16.109375" style="1239" hidden="1"/>
    <col min="6764" max="6764" width="6.109375" style="1239" hidden="1"/>
    <col min="6765" max="6765" width="3" style="1239" hidden="1"/>
    <col min="6766" max="7005" width="8.6640625" style="1239" hidden="1"/>
    <col min="7006" max="7011" width="14.88671875" style="1239" hidden="1"/>
    <col min="7012" max="7013" width="15.88671875" style="1239" hidden="1"/>
    <col min="7014" max="7019" width="16.109375" style="1239" hidden="1"/>
    <col min="7020" max="7020" width="6.109375" style="1239" hidden="1"/>
    <col min="7021" max="7021" width="3" style="1239" hidden="1"/>
    <col min="7022" max="7261" width="8.6640625" style="1239" hidden="1"/>
    <col min="7262" max="7267" width="14.88671875" style="1239" hidden="1"/>
    <col min="7268" max="7269" width="15.88671875" style="1239" hidden="1"/>
    <col min="7270" max="7275" width="16.109375" style="1239" hidden="1"/>
    <col min="7276" max="7276" width="6.109375" style="1239" hidden="1"/>
    <col min="7277" max="7277" width="3" style="1239" hidden="1"/>
    <col min="7278" max="7517" width="8.6640625" style="1239" hidden="1"/>
    <col min="7518" max="7523" width="14.88671875" style="1239" hidden="1"/>
    <col min="7524" max="7525" width="15.88671875" style="1239" hidden="1"/>
    <col min="7526" max="7531" width="16.109375" style="1239" hidden="1"/>
    <col min="7532" max="7532" width="6.109375" style="1239" hidden="1"/>
    <col min="7533" max="7533" width="3" style="1239" hidden="1"/>
    <col min="7534" max="7773" width="8.6640625" style="1239" hidden="1"/>
    <col min="7774" max="7779" width="14.88671875" style="1239" hidden="1"/>
    <col min="7780" max="7781" width="15.88671875" style="1239" hidden="1"/>
    <col min="7782" max="7787" width="16.109375" style="1239" hidden="1"/>
    <col min="7788" max="7788" width="6.109375" style="1239" hidden="1"/>
    <col min="7789" max="7789" width="3" style="1239" hidden="1"/>
    <col min="7790" max="8029" width="8.6640625" style="1239" hidden="1"/>
    <col min="8030" max="8035" width="14.88671875" style="1239" hidden="1"/>
    <col min="8036" max="8037" width="15.88671875" style="1239" hidden="1"/>
    <col min="8038" max="8043" width="16.109375" style="1239" hidden="1"/>
    <col min="8044" max="8044" width="6.109375" style="1239" hidden="1"/>
    <col min="8045" max="8045" width="3" style="1239" hidden="1"/>
    <col min="8046" max="8285" width="8.6640625" style="1239" hidden="1"/>
    <col min="8286" max="8291" width="14.88671875" style="1239" hidden="1"/>
    <col min="8292" max="8293" width="15.88671875" style="1239" hidden="1"/>
    <col min="8294" max="8299" width="16.109375" style="1239" hidden="1"/>
    <col min="8300" max="8300" width="6.109375" style="1239" hidden="1"/>
    <col min="8301" max="8301" width="3" style="1239" hidden="1"/>
    <col min="8302" max="8541" width="8.6640625" style="1239" hidden="1"/>
    <col min="8542" max="8547" width="14.88671875" style="1239" hidden="1"/>
    <col min="8548" max="8549" width="15.88671875" style="1239" hidden="1"/>
    <col min="8550" max="8555" width="16.109375" style="1239" hidden="1"/>
    <col min="8556" max="8556" width="6.109375" style="1239" hidden="1"/>
    <col min="8557" max="8557" width="3" style="1239" hidden="1"/>
    <col min="8558" max="8797" width="8.6640625" style="1239" hidden="1"/>
    <col min="8798" max="8803" width="14.88671875" style="1239" hidden="1"/>
    <col min="8804" max="8805" width="15.88671875" style="1239" hidden="1"/>
    <col min="8806" max="8811" width="16.109375" style="1239" hidden="1"/>
    <col min="8812" max="8812" width="6.109375" style="1239" hidden="1"/>
    <col min="8813" max="8813" width="3" style="1239" hidden="1"/>
    <col min="8814" max="9053" width="8.6640625" style="1239" hidden="1"/>
    <col min="9054" max="9059" width="14.88671875" style="1239" hidden="1"/>
    <col min="9060" max="9061" width="15.88671875" style="1239" hidden="1"/>
    <col min="9062" max="9067" width="16.109375" style="1239" hidden="1"/>
    <col min="9068" max="9068" width="6.109375" style="1239" hidden="1"/>
    <col min="9069" max="9069" width="3" style="1239" hidden="1"/>
    <col min="9070" max="9309" width="8.6640625" style="1239" hidden="1"/>
    <col min="9310" max="9315" width="14.88671875" style="1239" hidden="1"/>
    <col min="9316" max="9317" width="15.88671875" style="1239" hidden="1"/>
    <col min="9318" max="9323" width="16.109375" style="1239" hidden="1"/>
    <col min="9324" max="9324" width="6.109375" style="1239" hidden="1"/>
    <col min="9325" max="9325" width="3" style="1239" hidden="1"/>
    <col min="9326" max="9565" width="8.6640625" style="1239" hidden="1"/>
    <col min="9566" max="9571" width="14.88671875" style="1239" hidden="1"/>
    <col min="9572" max="9573" width="15.88671875" style="1239" hidden="1"/>
    <col min="9574" max="9579" width="16.109375" style="1239" hidden="1"/>
    <col min="9580" max="9580" width="6.109375" style="1239" hidden="1"/>
    <col min="9581" max="9581" width="3" style="1239" hidden="1"/>
    <col min="9582" max="9821" width="8.6640625" style="1239" hidden="1"/>
    <col min="9822" max="9827" width="14.88671875" style="1239" hidden="1"/>
    <col min="9828" max="9829" width="15.88671875" style="1239" hidden="1"/>
    <col min="9830" max="9835" width="16.109375" style="1239" hidden="1"/>
    <col min="9836" max="9836" width="6.109375" style="1239" hidden="1"/>
    <col min="9837" max="9837" width="3" style="1239" hidden="1"/>
    <col min="9838" max="10077" width="8.6640625" style="1239" hidden="1"/>
    <col min="10078" max="10083" width="14.88671875" style="1239" hidden="1"/>
    <col min="10084" max="10085" width="15.88671875" style="1239" hidden="1"/>
    <col min="10086" max="10091" width="16.109375" style="1239" hidden="1"/>
    <col min="10092" max="10092" width="6.109375" style="1239" hidden="1"/>
    <col min="10093" max="10093" width="3" style="1239" hidden="1"/>
    <col min="10094" max="10333" width="8.6640625" style="1239" hidden="1"/>
    <col min="10334" max="10339" width="14.88671875" style="1239" hidden="1"/>
    <col min="10340" max="10341" width="15.88671875" style="1239" hidden="1"/>
    <col min="10342" max="10347" width="16.109375" style="1239" hidden="1"/>
    <col min="10348" max="10348" width="6.109375" style="1239" hidden="1"/>
    <col min="10349" max="10349" width="3" style="1239" hidden="1"/>
    <col min="10350" max="10589" width="8.6640625" style="1239" hidden="1"/>
    <col min="10590" max="10595" width="14.88671875" style="1239" hidden="1"/>
    <col min="10596" max="10597" width="15.88671875" style="1239" hidden="1"/>
    <col min="10598" max="10603" width="16.109375" style="1239" hidden="1"/>
    <col min="10604" max="10604" width="6.109375" style="1239" hidden="1"/>
    <col min="10605" max="10605" width="3" style="1239" hidden="1"/>
    <col min="10606" max="10845" width="8.6640625" style="1239" hidden="1"/>
    <col min="10846" max="10851" width="14.88671875" style="1239" hidden="1"/>
    <col min="10852" max="10853" width="15.88671875" style="1239" hidden="1"/>
    <col min="10854" max="10859" width="16.109375" style="1239" hidden="1"/>
    <col min="10860" max="10860" width="6.109375" style="1239" hidden="1"/>
    <col min="10861" max="10861" width="3" style="1239" hidden="1"/>
    <col min="10862" max="11101" width="8.6640625" style="1239" hidden="1"/>
    <col min="11102" max="11107" width="14.88671875" style="1239" hidden="1"/>
    <col min="11108" max="11109" width="15.88671875" style="1239" hidden="1"/>
    <col min="11110" max="11115" width="16.109375" style="1239" hidden="1"/>
    <col min="11116" max="11116" width="6.109375" style="1239" hidden="1"/>
    <col min="11117" max="11117" width="3" style="1239" hidden="1"/>
    <col min="11118" max="11357" width="8.6640625" style="1239" hidden="1"/>
    <col min="11358" max="11363" width="14.88671875" style="1239" hidden="1"/>
    <col min="11364" max="11365" width="15.88671875" style="1239" hidden="1"/>
    <col min="11366" max="11371" width="16.109375" style="1239" hidden="1"/>
    <col min="11372" max="11372" width="6.109375" style="1239" hidden="1"/>
    <col min="11373" max="11373" width="3" style="1239" hidden="1"/>
    <col min="11374" max="11613" width="8.6640625" style="1239" hidden="1"/>
    <col min="11614" max="11619" width="14.88671875" style="1239" hidden="1"/>
    <col min="11620" max="11621" width="15.88671875" style="1239" hidden="1"/>
    <col min="11622" max="11627" width="16.109375" style="1239" hidden="1"/>
    <col min="11628" max="11628" width="6.109375" style="1239" hidden="1"/>
    <col min="11629" max="11629" width="3" style="1239" hidden="1"/>
    <col min="11630" max="11869" width="8.6640625" style="1239" hidden="1"/>
    <col min="11870" max="11875" width="14.88671875" style="1239" hidden="1"/>
    <col min="11876" max="11877" width="15.88671875" style="1239" hidden="1"/>
    <col min="11878" max="11883" width="16.109375" style="1239" hidden="1"/>
    <col min="11884" max="11884" width="6.109375" style="1239" hidden="1"/>
    <col min="11885" max="11885" width="3" style="1239" hidden="1"/>
    <col min="11886" max="12125" width="8.6640625" style="1239" hidden="1"/>
    <col min="12126" max="12131" width="14.88671875" style="1239" hidden="1"/>
    <col min="12132" max="12133" width="15.88671875" style="1239" hidden="1"/>
    <col min="12134" max="12139" width="16.109375" style="1239" hidden="1"/>
    <col min="12140" max="12140" width="6.109375" style="1239" hidden="1"/>
    <col min="12141" max="12141" width="3" style="1239" hidden="1"/>
    <col min="12142" max="12381" width="8.6640625" style="1239" hidden="1"/>
    <col min="12382" max="12387" width="14.88671875" style="1239" hidden="1"/>
    <col min="12388" max="12389" width="15.88671875" style="1239" hidden="1"/>
    <col min="12390" max="12395" width="16.109375" style="1239" hidden="1"/>
    <col min="12396" max="12396" width="6.109375" style="1239" hidden="1"/>
    <col min="12397" max="12397" width="3" style="1239" hidden="1"/>
    <col min="12398" max="12637" width="8.6640625" style="1239" hidden="1"/>
    <col min="12638" max="12643" width="14.88671875" style="1239" hidden="1"/>
    <col min="12644" max="12645" width="15.88671875" style="1239" hidden="1"/>
    <col min="12646" max="12651" width="16.109375" style="1239" hidden="1"/>
    <col min="12652" max="12652" width="6.109375" style="1239" hidden="1"/>
    <col min="12653" max="12653" width="3" style="1239" hidden="1"/>
    <col min="12654" max="12893" width="8.6640625" style="1239" hidden="1"/>
    <col min="12894" max="12899" width="14.88671875" style="1239" hidden="1"/>
    <col min="12900" max="12901" width="15.88671875" style="1239" hidden="1"/>
    <col min="12902" max="12907" width="16.109375" style="1239" hidden="1"/>
    <col min="12908" max="12908" width="6.109375" style="1239" hidden="1"/>
    <col min="12909" max="12909" width="3" style="1239" hidden="1"/>
    <col min="12910" max="13149" width="8.6640625" style="1239" hidden="1"/>
    <col min="13150" max="13155" width="14.88671875" style="1239" hidden="1"/>
    <col min="13156" max="13157" width="15.88671875" style="1239" hidden="1"/>
    <col min="13158" max="13163" width="16.109375" style="1239" hidden="1"/>
    <col min="13164" max="13164" width="6.109375" style="1239" hidden="1"/>
    <col min="13165" max="13165" width="3" style="1239" hidden="1"/>
    <col min="13166" max="13405" width="8.6640625" style="1239" hidden="1"/>
    <col min="13406" max="13411" width="14.88671875" style="1239" hidden="1"/>
    <col min="13412" max="13413" width="15.88671875" style="1239" hidden="1"/>
    <col min="13414" max="13419" width="16.109375" style="1239" hidden="1"/>
    <col min="13420" max="13420" width="6.109375" style="1239" hidden="1"/>
    <col min="13421" max="13421" width="3" style="1239" hidden="1"/>
    <col min="13422" max="13661" width="8.6640625" style="1239" hidden="1"/>
    <col min="13662" max="13667" width="14.88671875" style="1239" hidden="1"/>
    <col min="13668" max="13669" width="15.88671875" style="1239" hidden="1"/>
    <col min="13670" max="13675" width="16.109375" style="1239" hidden="1"/>
    <col min="13676" max="13676" width="6.109375" style="1239" hidden="1"/>
    <col min="13677" max="13677" width="3" style="1239" hidden="1"/>
    <col min="13678" max="13917" width="8.6640625" style="1239" hidden="1"/>
    <col min="13918" max="13923" width="14.88671875" style="1239" hidden="1"/>
    <col min="13924" max="13925" width="15.88671875" style="1239" hidden="1"/>
    <col min="13926" max="13931" width="16.109375" style="1239" hidden="1"/>
    <col min="13932" max="13932" width="6.109375" style="1239" hidden="1"/>
    <col min="13933" max="13933" width="3" style="1239" hidden="1"/>
    <col min="13934" max="14173" width="8.6640625" style="1239" hidden="1"/>
    <col min="14174" max="14179" width="14.88671875" style="1239" hidden="1"/>
    <col min="14180" max="14181" width="15.88671875" style="1239" hidden="1"/>
    <col min="14182" max="14187" width="16.109375" style="1239" hidden="1"/>
    <col min="14188" max="14188" width="6.109375" style="1239" hidden="1"/>
    <col min="14189" max="14189" width="3" style="1239" hidden="1"/>
    <col min="14190" max="14429" width="8.6640625" style="1239" hidden="1"/>
    <col min="14430" max="14435" width="14.88671875" style="1239" hidden="1"/>
    <col min="14436" max="14437" width="15.88671875" style="1239" hidden="1"/>
    <col min="14438" max="14443" width="16.109375" style="1239" hidden="1"/>
    <col min="14444" max="14444" width="6.109375" style="1239" hidden="1"/>
    <col min="14445" max="14445" width="3" style="1239" hidden="1"/>
    <col min="14446" max="14685" width="8.6640625" style="1239" hidden="1"/>
    <col min="14686" max="14691" width="14.88671875" style="1239" hidden="1"/>
    <col min="14692" max="14693" width="15.88671875" style="1239" hidden="1"/>
    <col min="14694" max="14699" width="16.109375" style="1239" hidden="1"/>
    <col min="14700" max="14700" width="6.109375" style="1239" hidden="1"/>
    <col min="14701" max="14701" width="3" style="1239" hidden="1"/>
    <col min="14702" max="14941" width="8.6640625" style="1239" hidden="1"/>
    <col min="14942" max="14947" width="14.88671875" style="1239" hidden="1"/>
    <col min="14948" max="14949" width="15.88671875" style="1239" hidden="1"/>
    <col min="14950" max="14955" width="16.109375" style="1239" hidden="1"/>
    <col min="14956" max="14956" width="6.109375" style="1239" hidden="1"/>
    <col min="14957" max="14957" width="3" style="1239" hidden="1"/>
    <col min="14958" max="15197" width="8.6640625" style="1239" hidden="1"/>
    <col min="15198" max="15203" width="14.88671875" style="1239" hidden="1"/>
    <col min="15204" max="15205" width="15.88671875" style="1239" hidden="1"/>
    <col min="15206" max="15211" width="16.109375" style="1239" hidden="1"/>
    <col min="15212" max="15212" width="6.109375" style="1239" hidden="1"/>
    <col min="15213" max="15213" width="3" style="1239" hidden="1"/>
    <col min="15214" max="15453" width="8.6640625" style="1239" hidden="1"/>
    <col min="15454" max="15459" width="14.88671875" style="1239" hidden="1"/>
    <col min="15460" max="15461" width="15.88671875" style="1239" hidden="1"/>
    <col min="15462" max="15467" width="16.109375" style="1239" hidden="1"/>
    <col min="15468" max="15468" width="6.109375" style="1239" hidden="1"/>
    <col min="15469" max="15469" width="3" style="1239" hidden="1"/>
    <col min="15470" max="15709" width="8.6640625" style="1239" hidden="1"/>
    <col min="15710" max="15715" width="14.88671875" style="1239" hidden="1"/>
    <col min="15716" max="15717" width="15.88671875" style="1239" hidden="1"/>
    <col min="15718" max="15723" width="16.109375" style="1239" hidden="1"/>
    <col min="15724" max="15724" width="6.109375" style="1239" hidden="1"/>
    <col min="15725" max="15725" width="3" style="1239" hidden="1"/>
    <col min="15726" max="15965" width="8.6640625" style="1239" hidden="1"/>
    <col min="15966" max="15971" width="14.88671875" style="1239" hidden="1"/>
    <col min="15972" max="15973" width="15.88671875" style="1239" hidden="1"/>
    <col min="15974" max="15979" width="16.109375" style="1239" hidden="1"/>
    <col min="15980" max="15980" width="6.109375" style="1239" hidden="1"/>
    <col min="15981" max="15981" width="3" style="1239" hidden="1"/>
    <col min="15982" max="16221" width="8.6640625" style="1239" hidden="1"/>
    <col min="16222" max="16227" width="14.88671875" style="1239" hidden="1"/>
    <col min="16228" max="16229" width="15.88671875" style="1239" hidden="1"/>
    <col min="16230" max="16235" width="16.109375" style="1239" hidden="1"/>
    <col min="16236" max="16236" width="6.109375" style="1239" hidden="1"/>
    <col min="16237" max="16237" width="3" style="1239" hidden="1"/>
    <col min="16238" max="16384" width="8.6640625" style="1239" hidden="1"/>
  </cols>
  <sheetData>
    <row r="1" spans="1:143" ht="42.75" customHeight="1" x14ac:dyDescent="0.2">
      <c r="A1" s="1237"/>
      <c r="B1" s="1238"/>
      <c r="DD1" s="1239"/>
      <c r="DE1" s="1239"/>
    </row>
    <row r="2" spans="1:143" ht="25.5" customHeight="1" x14ac:dyDescent="0.2">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2">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2" x14ac:dyDescent="0.2">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ht="13.2" x14ac:dyDescent="0.2">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ht="13.2" x14ac:dyDescent="0.2">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1239"/>
      <c r="DE19" s="1239"/>
    </row>
    <row r="20" spans="1:351" ht="13.2" x14ac:dyDescent="0.2">
      <c r="DD20" s="1239"/>
      <c r="DE20" s="1239"/>
    </row>
    <row r="21" spans="1:351" ht="16.2" x14ac:dyDescent="0.2">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2" x14ac:dyDescent="0.2">
      <c r="B22" s="1246"/>
      <c r="MM22" s="1245"/>
    </row>
    <row r="23" spans="1:351" ht="13.2" x14ac:dyDescent="0.2">
      <c r="B23" s="1246"/>
    </row>
    <row r="24" spans="1:351" ht="13.2" x14ac:dyDescent="0.2">
      <c r="B24" s="1246"/>
    </row>
    <row r="25" spans="1:351" ht="13.2" x14ac:dyDescent="0.2">
      <c r="B25" s="1246"/>
    </row>
    <row r="26" spans="1:351" ht="13.2" x14ac:dyDescent="0.2">
      <c r="B26" s="1246"/>
    </row>
    <row r="27" spans="1:351" ht="13.2" x14ac:dyDescent="0.2">
      <c r="B27" s="1246"/>
    </row>
    <row r="28" spans="1:351" ht="13.2" x14ac:dyDescent="0.2">
      <c r="B28" s="1246"/>
    </row>
    <row r="29" spans="1:351" ht="13.2" x14ac:dyDescent="0.2">
      <c r="B29" s="1246"/>
    </row>
    <row r="30" spans="1:351" ht="13.2" x14ac:dyDescent="0.2">
      <c r="B30" s="1246"/>
    </row>
    <row r="31" spans="1:351" ht="13.2" x14ac:dyDescent="0.2">
      <c r="B31" s="1246"/>
    </row>
    <row r="32" spans="1:351" ht="13.2" x14ac:dyDescent="0.2">
      <c r="B32" s="1246"/>
    </row>
    <row r="33" spans="2:109" ht="13.2" x14ac:dyDescent="0.2">
      <c r="B33" s="1246"/>
    </row>
    <row r="34" spans="2:109" ht="13.2" x14ac:dyDescent="0.2">
      <c r="B34" s="1246"/>
    </row>
    <row r="35" spans="2:109" ht="13.2" x14ac:dyDescent="0.2">
      <c r="B35" s="1246"/>
    </row>
    <row r="36" spans="2:109" ht="13.2" x14ac:dyDescent="0.2">
      <c r="B36" s="1246"/>
    </row>
    <row r="37" spans="2:109" ht="13.2" x14ac:dyDescent="0.2">
      <c r="B37" s="1246"/>
    </row>
    <row r="38" spans="2:109" ht="13.2" x14ac:dyDescent="0.2">
      <c r="B38" s="1246"/>
    </row>
    <row r="39" spans="2:109" ht="13.2" x14ac:dyDescent="0.2">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2" x14ac:dyDescent="0.2">
      <c r="B40" s="1251"/>
      <c r="DD40" s="1251"/>
      <c r="DE40" s="1239"/>
    </row>
    <row r="41" spans="2:109" ht="16.2" x14ac:dyDescent="0.2">
      <c r="B41" s="1252" t="s">
        <v>598</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2" x14ac:dyDescent="0.2">
      <c r="B42" s="1246"/>
      <c r="G42" s="1253"/>
      <c r="I42" s="1254"/>
      <c r="J42" s="1254"/>
      <c r="K42" s="1254"/>
      <c r="AM42" s="1253"/>
      <c r="AN42" s="1253" t="s">
        <v>599</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2">
      <c r="B43" s="1246"/>
      <c r="AN43" s="1255" t="s">
        <v>600</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2" x14ac:dyDescent="0.2">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2" x14ac:dyDescent="0.2">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2" x14ac:dyDescent="0.2">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2" x14ac:dyDescent="0.2">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2" x14ac:dyDescent="0.2">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2" x14ac:dyDescent="0.2">
      <c r="B49" s="1246"/>
      <c r="AN49" s="1239" t="s">
        <v>601</v>
      </c>
    </row>
    <row r="50" spans="1:109" ht="13.2" x14ac:dyDescent="0.2">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559</v>
      </c>
      <c r="BQ50" s="1271"/>
      <c r="BR50" s="1271"/>
      <c r="BS50" s="1271"/>
      <c r="BT50" s="1271"/>
      <c r="BU50" s="1271"/>
      <c r="BV50" s="1271"/>
      <c r="BW50" s="1271"/>
      <c r="BX50" s="1271" t="s">
        <v>560</v>
      </c>
      <c r="BY50" s="1271"/>
      <c r="BZ50" s="1271"/>
      <c r="CA50" s="1271"/>
      <c r="CB50" s="1271"/>
      <c r="CC50" s="1271"/>
      <c r="CD50" s="1271"/>
      <c r="CE50" s="1271"/>
      <c r="CF50" s="1271" t="s">
        <v>561</v>
      </c>
      <c r="CG50" s="1271"/>
      <c r="CH50" s="1271"/>
      <c r="CI50" s="1271"/>
      <c r="CJ50" s="1271"/>
      <c r="CK50" s="1271"/>
      <c r="CL50" s="1271"/>
      <c r="CM50" s="1271"/>
      <c r="CN50" s="1271" t="s">
        <v>562</v>
      </c>
      <c r="CO50" s="1271"/>
      <c r="CP50" s="1271"/>
      <c r="CQ50" s="1271"/>
      <c r="CR50" s="1271"/>
      <c r="CS50" s="1271"/>
      <c r="CT50" s="1271"/>
      <c r="CU50" s="1271"/>
      <c r="CV50" s="1271" t="s">
        <v>563</v>
      </c>
      <c r="CW50" s="1271"/>
      <c r="CX50" s="1271"/>
      <c r="CY50" s="1271"/>
      <c r="CZ50" s="1271"/>
      <c r="DA50" s="1271"/>
      <c r="DB50" s="1271"/>
      <c r="DC50" s="1271"/>
    </row>
    <row r="51" spans="1:109" ht="13.5" customHeight="1" x14ac:dyDescent="0.2">
      <c r="B51" s="1246"/>
      <c r="G51" s="1272"/>
      <c r="H51" s="1272"/>
      <c r="I51" s="1273"/>
      <c r="J51" s="1273"/>
      <c r="K51" s="1274"/>
      <c r="L51" s="1274"/>
      <c r="M51" s="1274"/>
      <c r="N51" s="1274"/>
      <c r="AM51" s="1264"/>
      <c r="AN51" s="1275" t="s">
        <v>602</v>
      </c>
      <c r="AO51" s="1275"/>
      <c r="AP51" s="1275"/>
      <c r="AQ51" s="1275"/>
      <c r="AR51" s="1275"/>
      <c r="AS51" s="1275"/>
      <c r="AT51" s="1275"/>
      <c r="AU51" s="1275"/>
      <c r="AV51" s="1275"/>
      <c r="AW51" s="1275"/>
      <c r="AX51" s="1275"/>
      <c r="AY51" s="1275"/>
      <c r="AZ51" s="1275"/>
      <c r="BA51" s="1275"/>
      <c r="BB51" s="1275" t="s">
        <v>603</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ht="13.2" x14ac:dyDescent="0.2">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604</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54.2</v>
      </c>
      <c r="CO53" s="1277"/>
      <c r="CP53" s="1277"/>
      <c r="CQ53" s="1277"/>
      <c r="CR53" s="1277"/>
      <c r="CS53" s="1277"/>
      <c r="CT53" s="1277"/>
      <c r="CU53" s="1277"/>
      <c r="CV53" s="1276"/>
      <c r="CW53" s="1277"/>
      <c r="CX53" s="1277"/>
      <c r="CY53" s="1277"/>
      <c r="CZ53" s="1277"/>
      <c r="DA53" s="1277"/>
      <c r="DB53" s="1277"/>
      <c r="DC53" s="1277"/>
    </row>
    <row r="54" spans="1:109" ht="13.2" x14ac:dyDescent="0.2">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1254"/>
      <c r="B55" s="1246"/>
      <c r="G55" s="1265"/>
      <c r="H55" s="1265"/>
      <c r="I55" s="1265"/>
      <c r="J55" s="1265"/>
      <c r="K55" s="1274"/>
      <c r="L55" s="1274"/>
      <c r="M55" s="1274"/>
      <c r="N55" s="1274"/>
      <c r="AN55" s="1271" t="s">
        <v>605</v>
      </c>
      <c r="AO55" s="1271"/>
      <c r="AP55" s="1271"/>
      <c r="AQ55" s="1271"/>
      <c r="AR55" s="1271"/>
      <c r="AS55" s="1271"/>
      <c r="AT55" s="1271"/>
      <c r="AU55" s="1271"/>
      <c r="AV55" s="1271"/>
      <c r="AW55" s="1271"/>
      <c r="AX55" s="1271"/>
      <c r="AY55" s="1271"/>
      <c r="AZ55" s="1271"/>
      <c r="BA55" s="1271"/>
      <c r="BB55" s="1275" t="s">
        <v>603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6.5</v>
      </c>
      <c r="CO55" s="1277"/>
      <c r="CP55" s="1277"/>
      <c r="CQ55" s="1277"/>
      <c r="CR55" s="1277"/>
      <c r="CS55" s="1277"/>
      <c r="CT55" s="1277"/>
      <c r="CU55" s="1277"/>
      <c r="CV55" s="1276"/>
      <c r="CW55" s="1277"/>
      <c r="CX55" s="1277"/>
      <c r="CY55" s="1277"/>
      <c r="CZ55" s="1277"/>
      <c r="DA55" s="1277"/>
      <c r="DB55" s="1277"/>
      <c r="DC55" s="1277"/>
    </row>
    <row r="56" spans="1:109" ht="13.2" x14ac:dyDescent="0.2">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2" x14ac:dyDescent="0.2">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604</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2" x14ac:dyDescent="0.2">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2" x14ac:dyDescent="0.2">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2" x14ac:dyDescent="0.2">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2" x14ac:dyDescent="0.2">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2" x14ac:dyDescent="0.2">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2" x14ac:dyDescent="0.2">
      <c r="B63" s="1286" t="s">
        <v>606</v>
      </c>
    </row>
    <row r="64" spans="1:109" ht="13.2" x14ac:dyDescent="0.2">
      <c r="B64" s="1246"/>
      <c r="G64" s="1253"/>
      <c r="I64" s="1287"/>
      <c r="J64" s="1287"/>
      <c r="K64" s="1287"/>
      <c r="L64" s="1287"/>
      <c r="M64" s="1287"/>
      <c r="N64" s="1288"/>
      <c r="AM64" s="1253"/>
      <c r="AN64" s="1253" t="s">
        <v>599</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2" x14ac:dyDescent="0.2">
      <c r="B65" s="1246"/>
      <c r="AN65" s="1255" t="s">
        <v>607</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2" x14ac:dyDescent="0.2">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2" x14ac:dyDescent="0.2">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2" x14ac:dyDescent="0.2">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2" x14ac:dyDescent="0.2">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2" x14ac:dyDescent="0.2">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2" x14ac:dyDescent="0.2">
      <c r="B71" s="1246"/>
      <c r="G71" s="1292"/>
      <c r="I71" s="1293"/>
      <c r="J71" s="1290"/>
      <c r="K71" s="1290"/>
      <c r="L71" s="1291"/>
      <c r="M71" s="1290"/>
      <c r="N71" s="1291"/>
      <c r="AM71" s="1292"/>
      <c r="AN71" s="1239" t="s">
        <v>601</v>
      </c>
    </row>
    <row r="72" spans="2:107" ht="13.2" x14ac:dyDescent="0.2">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559</v>
      </c>
      <c r="BQ72" s="1271"/>
      <c r="BR72" s="1271"/>
      <c r="BS72" s="1271"/>
      <c r="BT72" s="1271"/>
      <c r="BU72" s="1271"/>
      <c r="BV72" s="1271"/>
      <c r="BW72" s="1271"/>
      <c r="BX72" s="1271" t="s">
        <v>560</v>
      </c>
      <c r="BY72" s="1271"/>
      <c r="BZ72" s="1271"/>
      <c r="CA72" s="1271"/>
      <c r="CB72" s="1271"/>
      <c r="CC72" s="1271"/>
      <c r="CD72" s="1271"/>
      <c r="CE72" s="1271"/>
      <c r="CF72" s="1271" t="s">
        <v>561</v>
      </c>
      <c r="CG72" s="1271"/>
      <c r="CH72" s="1271"/>
      <c r="CI72" s="1271"/>
      <c r="CJ72" s="1271"/>
      <c r="CK72" s="1271"/>
      <c r="CL72" s="1271"/>
      <c r="CM72" s="1271"/>
      <c r="CN72" s="1271" t="s">
        <v>562</v>
      </c>
      <c r="CO72" s="1271"/>
      <c r="CP72" s="1271"/>
      <c r="CQ72" s="1271"/>
      <c r="CR72" s="1271"/>
      <c r="CS72" s="1271"/>
      <c r="CT72" s="1271"/>
      <c r="CU72" s="1271"/>
      <c r="CV72" s="1271" t="s">
        <v>563</v>
      </c>
      <c r="CW72" s="1271"/>
      <c r="CX72" s="1271"/>
      <c r="CY72" s="1271"/>
      <c r="CZ72" s="1271"/>
      <c r="DA72" s="1271"/>
      <c r="DB72" s="1271"/>
      <c r="DC72" s="1271"/>
    </row>
    <row r="73" spans="2:107" ht="13.2" x14ac:dyDescent="0.2">
      <c r="B73" s="1246"/>
      <c r="G73" s="1272"/>
      <c r="H73" s="1272"/>
      <c r="I73" s="1272"/>
      <c r="J73" s="1272"/>
      <c r="K73" s="1294"/>
      <c r="L73" s="1294"/>
      <c r="M73" s="1294"/>
      <c r="N73" s="1294"/>
      <c r="AM73" s="1264"/>
      <c r="AN73" s="1275" t="s">
        <v>602</v>
      </c>
      <c r="AO73" s="1275"/>
      <c r="AP73" s="1275"/>
      <c r="AQ73" s="1275"/>
      <c r="AR73" s="1275"/>
      <c r="AS73" s="1275"/>
      <c r="AT73" s="1275"/>
      <c r="AU73" s="1275"/>
      <c r="AV73" s="1275"/>
      <c r="AW73" s="1275"/>
      <c r="AX73" s="1275"/>
      <c r="AY73" s="1275"/>
      <c r="AZ73" s="1275"/>
      <c r="BA73" s="1275"/>
      <c r="BB73" s="1275" t="s">
        <v>603</v>
      </c>
      <c r="BC73" s="1275"/>
      <c r="BD73" s="1275"/>
      <c r="BE73" s="1275"/>
      <c r="BF73" s="1275"/>
      <c r="BG73" s="1275"/>
      <c r="BH73" s="1275"/>
      <c r="BI73" s="1275"/>
      <c r="BJ73" s="1275"/>
      <c r="BK73" s="1275"/>
      <c r="BL73" s="1275"/>
      <c r="BM73" s="1275"/>
      <c r="BN73" s="1275"/>
      <c r="BO73" s="1275"/>
      <c r="BP73" s="1277">
        <v>9.4</v>
      </c>
      <c r="BQ73" s="1277"/>
      <c r="BR73" s="1277"/>
      <c r="BS73" s="1277"/>
      <c r="BT73" s="1277"/>
      <c r="BU73" s="1277"/>
      <c r="BV73" s="1277"/>
      <c r="BW73" s="1277"/>
      <c r="BX73" s="1277">
        <v>9.1999999999999993</v>
      </c>
      <c r="BY73" s="1277"/>
      <c r="BZ73" s="1277"/>
      <c r="CA73" s="1277"/>
      <c r="CB73" s="1277"/>
      <c r="CC73" s="1277"/>
      <c r="CD73" s="1277"/>
      <c r="CE73" s="1277"/>
      <c r="CF73" s="1277">
        <v>10.199999999999999</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608</v>
      </c>
      <c r="BC75" s="1275"/>
      <c r="BD75" s="1275"/>
      <c r="BE75" s="1275"/>
      <c r="BF75" s="1275"/>
      <c r="BG75" s="1275"/>
      <c r="BH75" s="1275"/>
      <c r="BI75" s="1275"/>
      <c r="BJ75" s="1275"/>
      <c r="BK75" s="1275"/>
      <c r="BL75" s="1275"/>
      <c r="BM75" s="1275"/>
      <c r="BN75" s="1275"/>
      <c r="BO75" s="1275"/>
      <c r="BP75" s="1277">
        <v>6.3</v>
      </c>
      <c r="BQ75" s="1277"/>
      <c r="BR75" s="1277"/>
      <c r="BS75" s="1277"/>
      <c r="BT75" s="1277"/>
      <c r="BU75" s="1277"/>
      <c r="BV75" s="1277"/>
      <c r="BW75" s="1277"/>
      <c r="BX75" s="1277">
        <v>5.6</v>
      </c>
      <c r="BY75" s="1277"/>
      <c r="BZ75" s="1277"/>
      <c r="CA75" s="1277"/>
      <c r="CB75" s="1277"/>
      <c r="CC75" s="1277"/>
      <c r="CD75" s="1277"/>
      <c r="CE75" s="1277"/>
      <c r="CF75" s="1277">
        <v>4.8</v>
      </c>
      <c r="CG75" s="1277"/>
      <c r="CH75" s="1277"/>
      <c r="CI75" s="1277"/>
      <c r="CJ75" s="1277"/>
      <c r="CK75" s="1277"/>
      <c r="CL75" s="1277"/>
      <c r="CM75" s="1277"/>
      <c r="CN75" s="1277">
        <v>3.8</v>
      </c>
      <c r="CO75" s="1277"/>
      <c r="CP75" s="1277"/>
      <c r="CQ75" s="1277"/>
      <c r="CR75" s="1277"/>
      <c r="CS75" s="1277"/>
      <c r="CT75" s="1277"/>
      <c r="CU75" s="1277"/>
      <c r="CV75" s="1277">
        <v>3</v>
      </c>
      <c r="CW75" s="1277"/>
      <c r="CX75" s="1277"/>
      <c r="CY75" s="1277"/>
      <c r="CZ75" s="1277"/>
      <c r="DA75" s="1277"/>
      <c r="DB75" s="1277"/>
      <c r="DC75" s="1277"/>
    </row>
    <row r="76" spans="2:107" ht="13.2" x14ac:dyDescent="0.2">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1246"/>
      <c r="G77" s="1265"/>
      <c r="H77" s="1265"/>
      <c r="I77" s="1265"/>
      <c r="J77" s="1265"/>
      <c r="K77" s="1294"/>
      <c r="L77" s="1294"/>
      <c r="M77" s="1294"/>
      <c r="N77" s="1294"/>
      <c r="AN77" s="1271" t="s">
        <v>605</v>
      </c>
      <c r="AO77" s="1271"/>
      <c r="AP77" s="1271"/>
      <c r="AQ77" s="1271"/>
      <c r="AR77" s="1271"/>
      <c r="AS77" s="1271"/>
      <c r="AT77" s="1271"/>
      <c r="AU77" s="1271"/>
      <c r="AV77" s="1271"/>
      <c r="AW77" s="1271"/>
      <c r="AX77" s="1271"/>
      <c r="AY77" s="1271"/>
      <c r="AZ77" s="1271"/>
      <c r="BA77" s="1271"/>
      <c r="BB77" s="1275" t="s">
        <v>603</v>
      </c>
      <c r="BC77" s="1275"/>
      <c r="BD77" s="1275"/>
      <c r="BE77" s="1275"/>
      <c r="BF77" s="1275"/>
      <c r="BG77" s="1275"/>
      <c r="BH77" s="1275"/>
      <c r="BI77" s="1275"/>
      <c r="BJ77" s="1275"/>
      <c r="BK77" s="1275"/>
      <c r="BL77" s="1275"/>
      <c r="BM77" s="1275"/>
      <c r="BN77" s="1275"/>
      <c r="BO77" s="1275"/>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ht="13.2" x14ac:dyDescent="0.2">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608</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ht="13.2" x14ac:dyDescent="0.2">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1246"/>
    </row>
    <row r="82" spans="2:109" ht="16.2" x14ac:dyDescent="0.2">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2" x14ac:dyDescent="0.2">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2" x14ac:dyDescent="0.2">
      <c r="DD84" s="1239"/>
      <c r="DE84" s="1239"/>
    </row>
    <row r="85" spans="2:109" ht="13.2" x14ac:dyDescent="0.2">
      <c r="DD85" s="1239"/>
      <c r="DE85" s="1239"/>
    </row>
    <row r="86" spans="2:109" ht="13.2" hidden="1" x14ac:dyDescent="0.2">
      <c r="DD86" s="1239"/>
      <c r="DE86" s="1239"/>
    </row>
    <row r="87" spans="2:109" ht="13.2" hidden="1" x14ac:dyDescent="0.2">
      <c r="K87" s="1297"/>
      <c r="AQ87" s="1297"/>
      <c r="BC87" s="1297"/>
      <c r="BO87" s="1297"/>
      <c r="CA87" s="1297"/>
      <c r="CM87" s="1297"/>
      <c r="CY87" s="1297"/>
      <c r="DD87" s="1239"/>
      <c r="DE87" s="1239"/>
    </row>
    <row r="88" spans="2:109" ht="13.2" hidden="1" x14ac:dyDescent="0.2">
      <c r="DD88" s="1239"/>
      <c r="DE88" s="1239"/>
    </row>
    <row r="89" spans="2:109" ht="13.2" hidden="1" x14ac:dyDescent="0.2">
      <c r="DD89" s="1239"/>
      <c r="DE89" s="1239"/>
    </row>
    <row r="90" spans="2:109" ht="13.2" hidden="1" x14ac:dyDescent="0.2">
      <c r="DD90" s="1239"/>
      <c r="DE90" s="1239"/>
    </row>
    <row r="91" spans="2:109" ht="13.2" hidden="1" x14ac:dyDescent="0.2">
      <c r="DD91" s="1239"/>
      <c r="DE91" s="1239"/>
    </row>
    <row r="92" spans="2:109" ht="13.5" hidden="1" customHeight="1" x14ac:dyDescent="0.2">
      <c r="DD92" s="1239"/>
      <c r="DE92" s="1239"/>
    </row>
    <row r="93" spans="2:109" ht="13.5" hidden="1" customHeight="1" x14ac:dyDescent="0.2">
      <c r="DD93" s="1239"/>
      <c r="DE93" s="1239"/>
    </row>
    <row r="94" spans="2:109" ht="13.5" hidden="1" customHeight="1" x14ac:dyDescent="0.2">
      <c r="DD94" s="1239"/>
      <c r="DE94" s="1239"/>
    </row>
    <row r="95" spans="2:109" ht="13.5" hidden="1" customHeight="1" x14ac:dyDescent="0.2">
      <c r="DD95" s="1239"/>
      <c r="DE95" s="1239"/>
    </row>
    <row r="96" spans="2:109" ht="13.5" hidden="1" customHeight="1" x14ac:dyDescent="0.2">
      <c r="DD96" s="1239"/>
      <c r="DE96" s="1239"/>
    </row>
    <row r="97" spans="108:109" ht="13.5" hidden="1" customHeight="1" x14ac:dyDescent="0.2">
      <c r="DD97" s="1239"/>
      <c r="DE97" s="1239"/>
    </row>
    <row r="98" spans="108:109" ht="13.5" hidden="1" customHeight="1" x14ac:dyDescent="0.2">
      <c r="DD98" s="1239"/>
      <c r="DE98" s="1239"/>
    </row>
    <row r="99" spans="108:109" ht="13.5" hidden="1" customHeight="1" x14ac:dyDescent="0.2">
      <c r="DD99" s="1239"/>
      <c r="DE99" s="1239"/>
    </row>
    <row r="100" spans="108:109" ht="13.5" hidden="1" customHeight="1" x14ac:dyDescent="0.2">
      <c r="DD100" s="1239"/>
      <c r="DE100" s="1239"/>
    </row>
    <row r="101" spans="108:109" ht="13.5" hidden="1" customHeight="1" x14ac:dyDescent="0.2">
      <c r="DD101" s="1239"/>
      <c r="DE101" s="1239"/>
    </row>
    <row r="102" spans="108:109" ht="13.5" hidden="1" customHeight="1" x14ac:dyDescent="0.2">
      <c r="DD102" s="1239"/>
      <c r="DE102" s="1239"/>
    </row>
    <row r="103" spans="108:109" ht="13.5" hidden="1" customHeight="1" x14ac:dyDescent="0.2">
      <c r="DD103" s="1239"/>
      <c r="DE103" s="1239"/>
    </row>
    <row r="104" spans="108:109" ht="13.5" hidden="1" customHeight="1" x14ac:dyDescent="0.2">
      <c r="DD104" s="1239"/>
      <c r="DE104" s="1239"/>
    </row>
    <row r="105" spans="108:109" ht="13.5" hidden="1" customHeight="1" x14ac:dyDescent="0.2">
      <c r="DD105" s="1239"/>
      <c r="DE105" s="1239"/>
    </row>
    <row r="106" spans="108:109" ht="13.5" hidden="1" customHeight="1" x14ac:dyDescent="0.2">
      <c r="DD106" s="1239"/>
      <c r="DE106" s="1239"/>
    </row>
    <row r="107" spans="108:109" ht="13.5" hidden="1" customHeight="1" x14ac:dyDescent="0.2">
      <c r="DD107" s="1239"/>
      <c r="DE107" s="1239"/>
    </row>
    <row r="108" spans="108:109" ht="13.5" hidden="1" customHeight="1" x14ac:dyDescent="0.2">
      <c r="DD108" s="1239"/>
      <c r="DE108" s="1239"/>
    </row>
    <row r="109" spans="108:109" ht="13.5" hidden="1" customHeight="1" x14ac:dyDescent="0.2">
      <c r="DD109" s="1239"/>
      <c r="DE109" s="1239"/>
    </row>
    <row r="110" spans="108:109" ht="13.5" hidden="1" customHeight="1" x14ac:dyDescent="0.2">
      <c r="DD110" s="1239"/>
      <c r="DE110" s="1239"/>
    </row>
    <row r="111" spans="108:109" ht="13.5" hidden="1" customHeight="1" x14ac:dyDescent="0.2">
      <c r="DD111" s="1239"/>
      <c r="DE111" s="1239"/>
    </row>
    <row r="112" spans="108:109" ht="13.5" hidden="1" customHeight="1" x14ac:dyDescent="0.2">
      <c r="DD112" s="1239"/>
      <c r="DE112" s="1239"/>
    </row>
    <row r="113" spans="108:109" ht="13.5" hidden="1" customHeight="1" x14ac:dyDescent="0.2">
      <c r="DD113" s="1239"/>
      <c r="DE113" s="1239"/>
    </row>
    <row r="114" spans="108:109" ht="13.5" hidden="1" customHeight="1" x14ac:dyDescent="0.2">
      <c r="DD114" s="1239"/>
      <c r="DE114" s="1239"/>
    </row>
    <row r="115" spans="108:109" ht="13.5" hidden="1" customHeight="1" x14ac:dyDescent="0.2">
      <c r="DD115" s="1239"/>
      <c r="DE115" s="1239"/>
    </row>
    <row r="116" spans="108:109" ht="13.5" hidden="1" customHeight="1" x14ac:dyDescent="0.2">
      <c r="DD116" s="1239"/>
      <c r="DE116" s="1239"/>
    </row>
    <row r="117" spans="108:109" ht="13.5" hidden="1" customHeight="1" x14ac:dyDescent="0.2">
      <c r="DD117" s="1239"/>
      <c r="DE117" s="1239"/>
    </row>
    <row r="118" spans="108:109" ht="13.5" hidden="1" customHeight="1" x14ac:dyDescent="0.2">
      <c r="DD118" s="1239"/>
      <c r="DE118" s="1239"/>
    </row>
    <row r="119" spans="108:109" ht="13.5" hidden="1" customHeight="1" x14ac:dyDescent="0.2">
      <c r="DD119" s="1239"/>
      <c r="DE119" s="1239"/>
    </row>
    <row r="120" spans="108:109" ht="13.5" hidden="1" customHeight="1" x14ac:dyDescent="0.2">
      <c r="DD120" s="1239"/>
      <c r="DE120" s="1239"/>
    </row>
    <row r="121" spans="108:109" ht="13.5" hidden="1" customHeight="1" x14ac:dyDescent="0.2">
      <c r="DD121" s="1239"/>
      <c r="DE121" s="1239"/>
    </row>
    <row r="122" spans="108:109" ht="13.5" hidden="1" customHeight="1" x14ac:dyDescent="0.2">
      <c r="DD122" s="1239"/>
      <c r="DE122" s="1239"/>
    </row>
    <row r="123" spans="108:109" ht="13.5" hidden="1" customHeight="1" x14ac:dyDescent="0.2">
      <c r="DD123" s="1239"/>
      <c r="DE123" s="1239"/>
    </row>
    <row r="124" spans="108:109" ht="13.5" hidden="1" customHeight="1" x14ac:dyDescent="0.2">
      <c r="DD124" s="1239"/>
      <c r="DE124" s="1239"/>
    </row>
    <row r="125" spans="108:109" ht="13.5" hidden="1" customHeight="1" x14ac:dyDescent="0.2">
      <c r="DD125" s="1239"/>
      <c r="DE125" s="1239"/>
    </row>
    <row r="126" spans="108:109" ht="13.5" hidden="1" customHeight="1" x14ac:dyDescent="0.2">
      <c r="DD126" s="1239"/>
      <c r="DE126" s="1239"/>
    </row>
    <row r="127" spans="108:109" ht="13.5" hidden="1" customHeight="1" x14ac:dyDescent="0.2">
      <c r="DD127" s="1239"/>
      <c r="DE127" s="1239"/>
    </row>
    <row r="128" spans="108:109" ht="13.5" hidden="1" customHeight="1" x14ac:dyDescent="0.2">
      <c r="DD128" s="1239"/>
      <c r="DE128" s="1239"/>
    </row>
    <row r="129" spans="108:109" ht="13.5" hidden="1" customHeight="1" x14ac:dyDescent="0.2">
      <c r="DD129" s="1239"/>
      <c r="DE129" s="1239"/>
    </row>
    <row r="130" spans="108:109" ht="13.5" hidden="1" customHeight="1" x14ac:dyDescent="0.2">
      <c r="DD130" s="1239"/>
      <c r="DE130" s="1239"/>
    </row>
    <row r="131" spans="108:109" ht="13.5" hidden="1" customHeight="1" x14ac:dyDescent="0.2">
      <c r="DD131" s="1239"/>
      <c r="DE131" s="1239"/>
    </row>
    <row r="132" spans="108:109" ht="13.5" hidden="1" customHeight="1" x14ac:dyDescent="0.2">
      <c r="DD132" s="1239"/>
      <c r="DE132" s="1239"/>
    </row>
    <row r="133" spans="108:109" ht="13.5" hidden="1" customHeight="1" x14ac:dyDescent="0.2">
      <c r="DD133" s="1239"/>
      <c r="DE133" s="1239"/>
    </row>
    <row r="134" spans="108:109" ht="13.5" hidden="1" customHeight="1" x14ac:dyDescent="0.2">
      <c r="DD134" s="1239"/>
      <c r="DE134" s="1239"/>
    </row>
    <row r="135" spans="108:109" ht="13.5" hidden="1" customHeight="1" x14ac:dyDescent="0.2">
      <c r="DD135" s="1239"/>
      <c r="DE135" s="1239"/>
    </row>
    <row r="136" spans="108:109" ht="13.5" hidden="1" customHeight="1" x14ac:dyDescent="0.2">
      <c r="DD136" s="1239"/>
      <c r="DE136" s="1239"/>
    </row>
    <row r="137" spans="108:109" ht="13.5" hidden="1" customHeight="1" x14ac:dyDescent="0.2">
      <c r="DD137" s="1239"/>
      <c r="DE137" s="1239"/>
    </row>
    <row r="138" spans="108:109" ht="13.5" hidden="1" customHeight="1" x14ac:dyDescent="0.2">
      <c r="DD138" s="1239"/>
      <c r="DE138" s="1239"/>
    </row>
    <row r="139" spans="108:109" ht="13.5" hidden="1" customHeight="1" x14ac:dyDescent="0.2">
      <c r="DD139" s="1239"/>
      <c r="DE139" s="1239"/>
    </row>
    <row r="140" spans="108:109" ht="13.5" hidden="1" customHeight="1" x14ac:dyDescent="0.2">
      <c r="DD140" s="1239"/>
      <c r="DE140" s="1239"/>
    </row>
    <row r="141" spans="108:109" ht="13.5" hidden="1" customHeight="1" x14ac:dyDescent="0.2">
      <c r="DD141" s="1239"/>
      <c r="DE141" s="1239"/>
    </row>
    <row r="142" spans="108:109" ht="13.5" hidden="1" customHeight="1" x14ac:dyDescent="0.2">
      <c r="DD142" s="1239"/>
      <c r="DE142" s="1239"/>
    </row>
    <row r="143" spans="108:109" ht="13.5" hidden="1" customHeight="1" x14ac:dyDescent="0.2">
      <c r="DD143" s="1239"/>
      <c r="DE143" s="1239"/>
    </row>
    <row r="144" spans="108:109" ht="13.5" hidden="1" customHeight="1" x14ac:dyDescent="0.2">
      <c r="DD144" s="1239"/>
      <c r="DE144" s="1239"/>
    </row>
    <row r="145" spans="108:109" ht="13.5" hidden="1" customHeight="1" x14ac:dyDescent="0.2">
      <c r="DD145" s="1239"/>
      <c r="DE145" s="1239"/>
    </row>
    <row r="146" spans="108:109" ht="13.5" hidden="1" customHeight="1" x14ac:dyDescent="0.2">
      <c r="DD146" s="1239"/>
      <c r="DE146" s="1239"/>
    </row>
    <row r="147" spans="108:109" ht="13.5" hidden="1" customHeight="1" x14ac:dyDescent="0.2">
      <c r="DD147" s="1239"/>
      <c r="DE147" s="1239"/>
    </row>
    <row r="148" spans="108:109" ht="13.5" hidden="1" customHeight="1" x14ac:dyDescent="0.2">
      <c r="DD148" s="1239"/>
      <c r="DE148" s="1239"/>
    </row>
    <row r="149" spans="108:109" ht="13.5" hidden="1" customHeight="1" x14ac:dyDescent="0.2">
      <c r="DD149" s="1239"/>
      <c r="DE149" s="1239"/>
    </row>
    <row r="150" spans="108:109" ht="13.5" hidden="1" customHeight="1" x14ac:dyDescent="0.2">
      <c r="DD150" s="1239"/>
      <c r="DE150" s="1239"/>
    </row>
    <row r="151" spans="108:109" ht="13.5" hidden="1" customHeight="1" x14ac:dyDescent="0.2">
      <c r="DD151" s="1239"/>
      <c r="DE151" s="1239"/>
    </row>
    <row r="152" spans="108:109" ht="13.5" hidden="1" customHeight="1" x14ac:dyDescent="0.2">
      <c r="DD152" s="1239"/>
      <c r="DE152" s="1239"/>
    </row>
    <row r="153" spans="108:109" ht="13.5" hidden="1" customHeight="1" x14ac:dyDescent="0.2">
      <c r="DD153" s="1239"/>
      <c r="DE153" s="1239"/>
    </row>
    <row r="154" spans="108:109" ht="13.5" hidden="1" customHeight="1" x14ac:dyDescent="0.2">
      <c r="DD154" s="1239"/>
      <c r="DE154" s="1239"/>
    </row>
    <row r="155" spans="108:109" ht="13.5" hidden="1" customHeight="1" x14ac:dyDescent="0.2">
      <c r="DD155" s="1239"/>
      <c r="DE155" s="1239"/>
    </row>
    <row r="156" spans="108:109" ht="13.5" hidden="1" customHeight="1" x14ac:dyDescent="0.2">
      <c r="DD156" s="1239"/>
      <c r="DE156" s="1239"/>
    </row>
    <row r="157" spans="108:109" ht="13.5" hidden="1" customHeight="1" x14ac:dyDescent="0.2">
      <c r="DD157" s="1239"/>
      <c r="DE157" s="1239"/>
    </row>
    <row r="158" spans="108:109" ht="13.5" hidden="1" customHeight="1" x14ac:dyDescent="0.2">
      <c r="DD158" s="1239"/>
      <c r="DE158" s="1239"/>
    </row>
    <row r="159" spans="108:109" ht="13.5" hidden="1" customHeight="1" x14ac:dyDescent="0.2">
      <c r="DD159" s="1239"/>
      <c r="DE159" s="1239"/>
    </row>
    <row r="160" spans="108:109" ht="13.5" hidden="1" customHeight="1" x14ac:dyDescent="0.2">
      <c r="DD160" s="1239"/>
      <c r="DE160" s="123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IBu5NL8wgQd3jCbOKIx9QrIjxI8bdRwtRWmK3G4/7bTEMP9OC3TOPQdtM3+LFqjmK9cLYYJAnznWHxcSvUCVA==" saltValue="4ia6uUYOM/3EE41Efg2A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EEA6F-261C-4B1E-AB13-4CB488329127}">
  <sheetPr>
    <pageSetUpPr fitToPage="1"/>
  </sheetPr>
  <dimension ref="A1:DR135"/>
  <sheetViews>
    <sheetView showGridLines="0" topLeftCell="A89" zoomScale="70" zoomScaleNormal="70" zoomScaleSheetLayoutView="70" workbookViewId="0">
      <selection activeCell="AN48" sqref="AN48"/>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UrfhBEa2tZ1uwexciJVTEpejTLDkdLN+j+zPlXbvAyE0KaqcGNELaHQp0Bnvwo3Lk8Tem7Hf8RvQENbGXjD5w==" saltValue="qIzSYTUdlsYPMNrDhPVmG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681F6-63A1-4E39-8411-CBEEF1C16DE7}">
  <sheetPr>
    <pageSetUpPr fitToPage="1"/>
  </sheetPr>
  <dimension ref="A1:DR135"/>
  <sheetViews>
    <sheetView showGridLines="0" topLeftCell="A91" zoomScale="70" zoomScaleNormal="70" zoomScaleSheetLayoutView="55" workbookViewId="0">
      <selection activeCell="AN48" sqref="AN48"/>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8MhwDOPHs1OaIjoTBjLBC9sNZowwYqC6dyQskcUEPXRa2eZtZsZW0JT9V3LvuOWzXlAwM4q1H5ZwdnNuFGpkA==" saltValue="alTZ4KA6nHV7qpHaGC1F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556</v>
      </c>
      <c r="G2" s="136"/>
      <c r="H2" s="137"/>
    </row>
    <row r="3" spans="1:8" x14ac:dyDescent="0.2">
      <c r="A3" s="133" t="s">
        <v>549</v>
      </c>
      <c r="B3" s="138"/>
      <c r="C3" s="139"/>
      <c r="D3" s="140">
        <v>24345</v>
      </c>
      <c r="E3" s="141"/>
      <c r="F3" s="142">
        <v>50840</v>
      </c>
      <c r="G3" s="143"/>
      <c r="H3" s="144"/>
    </row>
    <row r="4" spans="1:8" x14ac:dyDescent="0.2">
      <c r="A4" s="145"/>
      <c r="B4" s="146"/>
      <c r="C4" s="147"/>
      <c r="D4" s="148">
        <v>17845</v>
      </c>
      <c r="E4" s="149"/>
      <c r="F4" s="150">
        <v>25367</v>
      </c>
      <c r="G4" s="151"/>
      <c r="H4" s="152"/>
    </row>
    <row r="5" spans="1:8" x14ac:dyDescent="0.2">
      <c r="A5" s="133" t="s">
        <v>551</v>
      </c>
      <c r="B5" s="138"/>
      <c r="C5" s="139"/>
      <c r="D5" s="140">
        <v>45974</v>
      </c>
      <c r="E5" s="141"/>
      <c r="F5" s="142">
        <v>53605</v>
      </c>
      <c r="G5" s="143"/>
      <c r="H5" s="144"/>
    </row>
    <row r="6" spans="1:8" x14ac:dyDescent="0.2">
      <c r="A6" s="145"/>
      <c r="B6" s="146"/>
      <c r="C6" s="147"/>
      <c r="D6" s="148">
        <v>36113</v>
      </c>
      <c r="E6" s="149"/>
      <c r="F6" s="150">
        <v>28343</v>
      </c>
      <c r="G6" s="151"/>
      <c r="H6" s="152"/>
    </row>
    <row r="7" spans="1:8" x14ac:dyDescent="0.2">
      <c r="A7" s="133" t="s">
        <v>552</v>
      </c>
      <c r="B7" s="138"/>
      <c r="C7" s="139"/>
      <c r="D7" s="140">
        <v>82659</v>
      </c>
      <c r="E7" s="141"/>
      <c r="F7" s="142">
        <v>46440</v>
      </c>
      <c r="G7" s="143"/>
      <c r="H7" s="144"/>
    </row>
    <row r="8" spans="1:8" x14ac:dyDescent="0.2">
      <c r="A8" s="145"/>
      <c r="B8" s="146"/>
      <c r="C8" s="147"/>
      <c r="D8" s="148">
        <v>74141</v>
      </c>
      <c r="E8" s="149"/>
      <c r="F8" s="150">
        <v>27658</v>
      </c>
      <c r="G8" s="151"/>
      <c r="H8" s="152"/>
    </row>
    <row r="9" spans="1:8" x14ac:dyDescent="0.2">
      <c r="A9" s="133" t="s">
        <v>553</v>
      </c>
      <c r="B9" s="138"/>
      <c r="C9" s="139"/>
      <c r="D9" s="140">
        <v>25621</v>
      </c>
      <c r="E9" s="141"/>
      <c r="F9" s="142">
        <v>63257</v>
      </c>
      <c r="G9" s="143"/>
      <c r="H9" s="144"/>
    </row>
    <row r="10" spans="1:8" x14ac:dyDescent="0.2">
      <c r="A10" s="145"/>
      <c r="B10" s="146"/>
      <c r="C10" s="147"/>
      <c r="D10" s="148">
        <v>17756</v>
      </c>
      <c r="E10" s="149"/>
      <c r="F10" s="150">
        <v>27259</v>
      </c>
      <c r="G10" s="151"/>
      <c r="H10" s="152"/>
    </row>
    <row r="11" spans="1:8" x14ac:dyDescent="0.2">
      <c r="A11" s="133" t="s">
        <v>554</v>
      </c>
      <c r="B11" s="138"/>
      <c r="C11" s="139"/>
      <c r="D11" s="140">
        <v>33485</v>
      </c>
      <c r="E11" s="141"/>
      <c r="F11" s="142">
        <v>52308</v>
      </c>
      <c r="G11" s="143"/>
      <c r="H11" s="144"/>
    </row>
    <row r="12" spans="1:8" x14ac:dyDescent="0.2">
      <c r="A12" s="145"/>
      <c r="B12" s="146"/>
      <c r="C12" s="153"/>
      <c r="D12" s="148">
        <v>18021</v>
      </c>
      <c r="E12" s="149"/>
      <c r="F12" s="150">
        <v>28695</v>
      </c>
      <c r="G12" s="151"/>
      <c r="H12" s="152"/>
    </row>
    <row r="13" spans="1:8" x14ac:dyDescent="0.2">
      <c r="A13" s="133"/>
      <c r="B13" s="138"/>
      <c r="C13" s="154"/>
      <c r="D13" s="155">
        <v>42417</v>
      </c>
      <c r="E13" s="156"/>
      <c r="F13" s="157">
        <v>53290</v>
      </c>
      <c r="G13" s="158"/>
      <c r="H13" s="144"/>
    </row>
    <row r="14" spans="1:8" x14ac:dyDescent="0.2">
      <c r="A14" s="145"/>
      <c r="B14" s="146"/>
      <c r="C14" s="147"/>
      <c r="D14" s="148">
        <v>32775</v>
      </c>
      <c r="E14" s="149"/>
      <c r="F14" s="150">
        <v>27464</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7.99</v>
      </c>
      <c r="C19" s="159">
        <f>ROUND(VALUE(SUBSTITUTE(実質収支比率等に係る経年分析!G$48,"▲","-")),2)</f>
        <v>6.89</v>
      </c>
      <c r="D19" s="159">
        <f>ROUND(VALUE(SUBSTITUTE(実質収支比率等に係る経年分析!H$48,"▲","-")),2)</f>
        <v>9.06</v>
      </c>
      <c r="E19" s="159">
        <f>ROUND(VALUE(SUBSTITUTE(実質収支比率等に係る経年分析!I$48,"▲","-")),2)</f>
        <v>8.89</v>
      </c>
      <c r="F19" s="159">
        <f>ROUND(VALUE(SUBSTITUTE(実質収支比率等に係る経年分析!J$48,"▲","-")),2)</f>
        <v>10.210000000000001</v>
      </c>
    </row>
    <row r="20" spans="1:11" x14ac:dyDescent="0.2">
      <c r="A20" s="159" t="s">
        <v>49</v>
      </c>
      <c r="B20" s="159">
        <f>ROUND(VALUE(SUBSTITUTE(実質収支比率等に係る経年分析!F$47,"▲","-")),2)</f>
        <v>14.55</v>
      </c>
      <c r="C20" s="159">
        <f>ROUND(VALUE(SUBSTITUTE(実質収支比率等に係る経年分析!G$47,"▲","-")),2)</f>
        <v>16.04</v>
      </c>
      <c r="D20" s="159">
        <f>ROUND(VALUE(SUBSTITUTE(実質収支比率等に係る経年分析!H$47,"▲","-")),2)</f>
        <v>14.11</v>
      </c>
      <c r="E20" s="159">
        <f>ROUND(VALUE(SUBSTITUTE(実質収支比率等に係る経年分析!I$47,"▲","-")),2)</f>
        <v>14.49</v>
      </c>
      <c r="F20" s="159">
        <f>ROUND(VALUE(SUBSTITUTE(実質収支比率等に係る経年分析!J$47,"▲","-")),2)</f>
        <v>14.74</v>
      </c>
    </row>
    <row r="21" spans="1:11" x14ac:dyDescent="0.2">
      <c r="A21" s="159" t="s">
        <v>50</v>
      </c>
      <c r="B21" s="159">
        <f>IF(ISNUMBER(VALUE(SUBSTITUTE(実質収支比率等に係る経年分析!F$49,"▲","-"))),ROUND(VALUE(SUBSTITUTE(実質収支比率等に係る経年分析!F$49,"▲","-")),2),NA())</f>
        <v>1.94</v>
      </c>
      <c r="C21" s="159">
        <f>IF(ISNUMBER(VALUE(SUBSTITUTE(実質収支比率等に係る経年分析!G$49,"▲","-"))),ROUND(VALUE(SUBSTITUTE(実質収支比率等に係る経年分析!G$49,"▲","-")),2),NA())</f>
        <v>0.2</v>
      </c>
      <c r="D21" s="159">
        <f>IF(ISNUMBER(VALUE(SUBSTITUTE(実質収支比率等に係る経年分析!H$49,"▲","-"))),ROUND(VALUE(SUBSTITUTE(実質収支比率等に係る経年分析!H$49,"▲","-")),2),NA())</f>
        <v>0.52</v>
      </c>
      <c r="E21" s="159">
        <f>IF(ISNUMBER(VALUE(SUBSTITUTE(実質収支比率等に係る経年分析!I$49,"▲","-"))),ROUND(VALUE(SUBSTITUTE(実質収支比率等に係る経年分析!I$49,"▲","-")),2),NA())</f>
        <v>-0.01</v>
      </c>
      <c r="F21" s="159">
        <f>IF(ISNUMBER(VALUE(SUBSTITUTE(実質収支比率等に係る経年分析!J$49,"▲","-"))),ROUND(VALUE(SUBSTITUTE(実質収支比率等に係る経年分析!J$49,"▲","-")),2),NA())</f>
        <v>1.21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0.82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2">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0.28999999999999998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0.19</v>
      </c>
    </row>
    <row r="31" spans="1:11" x14ac:dyDescent="0.2">
      <c r="A31" s="160" t="str">
        <f>IF(連結実質赤字比率に係る赤字・黒字の構成分析!C$39="",NA(),連結実質赤字比率に係る赤字・黒字の構成分析!C$39)</f>
        <v>西浦・黒袴第二工区産業団地造成事業特別会計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0.32</v>
      </c>
    </row>
    <row r="32" spans="1:11" x14ac:dyDescent="0.2">
      <c r="A32" s="160" t="str">
        <f>IF(連結実質赤字比率に係る赤字・黒字の構成分析!C$38="",NA(),連結実質赤字比率に係る赤字・黒字の構成分析!C$38)</f>
        <v>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0.94</v>
      </c>
    </row>
    <row r="33" spans="1:16" x14ac:dyDescent="0.2">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1.69</v>
      </c>
    </row>
    <row r="34" spans="1:16" x14ac:dyDescent="0.2">
      <c r="A34" s="160" t="str">
        <f>IF(連結実質赤字比率に係る赤字・黒字の構成分析!C$36="",NA(),連結実質赤字比率に係る赤字・黒字の構成分析!C$36)</f>
        <v>国民健康保険事業特別会計（事業勘定）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4.42</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4.1900000000000004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7.12</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9.0500000000000007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10.199999999999999</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5595</v>
      </c>
      <c r="E42" s="161"/>
      <c r="F42" s="161"/>
      <c r="G42" s="161">
        <f>'実質公債費比率（分子）の構造'!L$52</f>
        <v>5739</v>
      </c>
      <c r="H42" s="161"/>
      <c r="I42" s="161"/>
      <c r="J42" s="161">
        <f>'実質公債費比率（分子）の構造'!M$52</f>
        <v>5763</v>
      </c>
      <c r="K42" s="161"/>
      <c r="L42" s="161"/>
      <c r="M42" s="161">
        <f>'実質公債費比率（分子）の構造'!N$52</f>
        <v>5713</v>
      </c>
      <c r="N42" s="161"/>
      <c r="O42" s="161"/>
      <c r="P42" s="161">
        <f>'実質公債費比率（分子）の構造'!O$52</f>
        <v>5295</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189</v>
      </c>
      <c r="C44" s="161"/>
      <c r="D44" s="161"/>
      <c r="E44" s="161">
        <f>'実質公債費比率（分子）の構造'!L$50</f>
        <v>189</v>
      </c>
      <c r="F44" s="161"/>
      <c r="G44" s="161"/>
      <c r="H44" s="161">
        <f>'実質公債費比率（分子）の構造'!M$50</f>
        <v>189</v>
      </c>
      <c r="I44" s="161"/>
      <c r="J44" s="161"/>
      <c r="K44" s="161">
        <f>'実質公債費比率（分子）の構造'!N$50</f>
        <v>183</v>
      </c>
      <c r="L44" s="161"/>
      <c r="M44" s="161"/>
      <c r="N44" s="161">
        <f>'実質公債費比率（分子）の構造'!O$50</f>
        <v>176</v>
      </c>
      <c r="O44" s="161"/>
      <c r="P44" s="161"/>
    </row>
    <row r="45" spans="1:16" x14ac:dyDescent="0.2">
      <c r="A45" s="161" t="s">
        <v>60</v>
      </c>
      <c r="B45" s="161">
        <f>'実質公債費比率（分子）の構造'!K$49</f>
        <v>84</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61</v>
      </c>
      <c r="B46" s="161">
        <f>'実質公債費比率（分子）の構造'!K$48</f>
        <v>1376</v>
      </c>
      <c r="C46" s="161"/>
      <c r="D46" s="161"/>
      <c r="E46" s="161">
        <f>'実質公債費比率（分子）の構造'!L$48</f>
        <v>1387</v>
      </c>
      <c r="F46" s="161"/>
      <c r="G46" s="161"/>
      <c r="H46" s="161">
        <f>'実質公債費比率（分子）の構造'!M$48</f>
        <v>1441</v>
      </c>
      <c r="I46" s="161"/>
      <c r="J46" s="161"/>
      <c r="K46" s="161">
        <f>'実質公債費比率（分子）の構造'!N$48</f>
        <v>1446</v>
      </c>
      <c r="L46" s="161"/>
      <c r="M46" s="161"/>
      <c r="N46" s="161">
        <f>'実質公債費比率（分子）の構造'!O$48</f>
        <v>1456</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5197</v>
      </c>
      <c r="C49" s="161"/>
      <c r="D49" s="161"/>
      <c r="E49" s="161">
        <f>'実質公債費比率（分子）の構造'!L$45</f>
        <v>5245</v>
      </c>
      <c r="F49" s="161"/>
      <c r="G49" s="161"/>
      <c r="H49" s="161">
        <f>'実質公債費比率（分子）の構造'!M$45</f>
        <v>5144</v>
      </c>
      <c r="I49" s="161"/>
      <c r="J49" s="161"/>
      <c r="K49" s="161">
        <f>'実質公債費比率（分子）の構造'!N$45</f>
        <v>4618</v>
      </c>
      <c r="L49" s="161"/>
      <c r="M49" s="161"/>
      <c r="N49" s="161">
        <f>'実質公債費比率（分子）の構造'!O$45</f>
        <v>4212</v>
      </c>
      <c r="O49" s="161"/>
      <c r="P49" s="161"/>
    </row>
    <row r="50" spans="1:16" x14ac:dyDescent="0.2">
      <c r="A50" s="161" t="s">
        <v>65</v>
      </c>
      <c r="B50" s="161" t="e">
        <f>NA()</f>
        <v>#N/A</v>
      </c>
      <c r="C50" s="161">
        <f>IF(ISNUMBER('実質公債費比率（分子）の構造'!K$53),'実質公債費比率（分子）の構造'!K$53,NA())</f>
        <v>1251</v>
      </c>
      <c r="D50" s="161" t="e">
        <f>NA()</f>
        <v>#N/A</v>
      </c>
      <c r="E50" s="161" t="e">
        <f>NA()</f>
        <v>#N/A</v>
      </c>
      <c r="F50" s="161">
        <f>IF(ISNUMBER('実質公債費比率（分子）の構造'!L$53),'実質公債費比率（分子）の構造'!L$53,NA())</f>
        <v>1082</v>
      </c>
      <c r="G50" s="161" t="e">
        <f>NA()</f>
        <v>#N/A</v>
      </c>
      <c r="H50" s="161" t="e">
        <f>NA()</f>
        <v>#N/A</v>
      </c>
      <c r="I50" s="161">
        <f>IF(ISNUMBER('実質公債費比率（分子）の構造'!M$53),'実質公債費比率（分子）の構造'!M$53,NA())</f>
        <v>1011</v>
      </c>
      <c r="J50" s="161" t="e">
        <f>NA()</f>
        <v>#N/A</v>
      </c>
      <c r="K50" s="161" t="e">
        <f>NA()</f>
        <v>#N/A</v>
      </c>
      <c r="L50" s="161">
        <f>IF(ISNUMBER('実質公債費比率（分子）の構造'!N$53),'実質公債費比率（分子）の構造'!N$53,NA())</f>
        <v>534</v>
      </c>
      <c r="M50" s="161" t="e">
        <f>NA()</f>
        <v>#N/A</v>
      </c>
      <c r="N50" s="161" t="e">
        <f>NA()</f>
        <v>#N/A</v>
      </c>
      <c r="O50" s="161">
        <f>IF(ISNUMBER('実質公債費比率（分子）の構造'!O$53),'実質公債費比率（分子）の構造'!O$53,NA())</f>
        <v>549</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43524</v>
      </c>
      <c r="E56" s="160"/>
      <c r="F56" s="160"/>
      <c r="G56" s="160">
        <f>'将来負担比率（分子）の構造'!J$52</f>
        <v>46119</v>
      </c>
      <c r="H56" s="160"/>
      <c r="I56" s="160"/>
      <c r="J56" s="160">
        <f>'将来負担比率（分子）の構造'!K$52</f>
        <v>46208</v>
      </c>
      <c r="K56" s="160"/>
      <c r="L56" s="160"/>
      <c r="M56" s="160">
        <f>'将来負担比率（分子）の構造'!L$52</f>
        <v>45345</v>
      </c>
      <c r="N56" s="160"/>
      <c r="O56" s="160"/>
      <c r="P56" s="160">
        <f>'将来負担比率（分子）の構造'!M$52</f>
        <v>44333</v>
      </c>
    </row>
    <row r="57" spans="1:16" x14ac:dyDescent="0.2">
      <c r="A57" s="160" t="s">
        <v>36</v>
      </c>
      <c r="B57" s="160"/>
      <c r="C57" s="160"/>
      <c r="D57" s="160">
        <f>'将来負担比率（分子）の構造'!I$51</f>
        <v>9627</v>
      </c>
      <c r="E57" s="160"/>
      <c r="F57" s="160"/>
      <c r="G57" s="160">
        <f>'将来負担比率（分子）の構造'!J$51</f>
        <v>9739</v>
      </c>
      <c r="H57" s="160"/>
      <c r="I57" s="160"/>
      <c r="J57" s="160">
        <f>'将来負担比率（分子）の構造'!K$51</f>
        <v>9083</v>
      </c>
      <c r="K57" s="160"/>
      <c r="L57" s="160"/>
      <c r="M57" s="160">
        <f>'将来負担比率（分子）の構造'!L$51</f>
        <v>8794</v>
      </c>
      <c r="N57" s="160"/>
      <c r="O57" s="160"/>
      <c r="P57" s="160">
        <f>'将来負担比率（分子）の構造'!M$51</f>
        <v>8635</v>
      </c>
    </row>
    <row r="58" spans="1:16" x14ac:dyDescent="0.2">
      <c r="A58" s="160" t="s">
        <v>35</v>
      </c>
      <c r="B58" s="160"/>
      <c r="C58" s="160"/>
      <c r="D58" s="160">
        <f>'将来負担比率（分子）の構造'!I$50</f>
        <v>11026</v>
      </c>
      <c r="E58" s="160"/>
      <c r="F58" s="160"/>
      <c r="G58" s="160">
        <f>'将来負担比率（分子）の構造'!J$50</f>
        <v>10639</v>
      </c>
      <c r="H58" s="160"/>
      <c r="I58" s="160"/>
      <c r="J58" s="160">
        <f>'将来負担比率（分子）の構造'!K$50</f>
        <v>10634</v>
      </c>
      <c r="K58" s="160"/>
      <c r="L58" s="160"/>
      <c r="M58" s="160">
        <f>'将来負担比率（分子）の構造'!L$50</f>
        <v>12153</v>
      </c>
      <c r="N58" s="160"/>
      <c r="O58" s="160"/>
      <c r="P58" s="160">
        <f>'将来負担比率（分子）の構造'!M$50</f>
        <v>12637</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8540</v>
      </c>
      <c r="C62" s="160"/>
      <c r="D62" s="160"/>
      <c r="E62" s="160">
        <f>'将来負担比率（分子）の構造'!J$45</f>
        <v>8729</v>
      </c>
      <c r="F62" s="160"/>
      <c r="G62" s="160"/>
      <c r="H62" s="160">
        <f>'将来負担比率（分子）の構造'!K$45</f>
        <v>8320</v>
      </c>
      <c r="I62" s="160"/>
      <c r="J62" s="160"/>
      <c r="K62" s="160">
        <f>'将来負担比率（分子）の構造'!L$45</f>
        <v>8374</v>
      </c>
      <c r="L62" s="160"/>
      <c r="M62" s="160"/>
      <c r="N62" s="160">
        <f>'将来負担比率（分子）の構造'!M$45</f>
        <v>8178</v>
      </c>
      <c r="O62" s="160"/>
      <c r="P62" s="160"/>
    </row>
    <row r="63" spans="1:16" x14ac:dyDescent="0.2">
      <c r="A63" s="160" t="s">
        <v>28</v>
      </c>
      <c r="B63" s="160">
        <f>'将来負担比率（分子）の構造'!I$44</f>
        <v>405</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2">
      <c r="A64" s="160" t="s">
        <v>27</v>
      </c>
      <c r="B64" s="160">
        <f>'将来負担比率（分子）の構造'!I$43</f>
        <v>16854</v>
      </c>
      <c r="C64" s="160"/>
      <c r="D64" s="160"/>
      <c r="E64" s="160">
        <f>'将来負担比率（分子）の構造'!J$43</f>
        <v>18966</v>
      </c>
      <c r="F64" s="160"/>
      <c r="G64" s="160"/>
      <c r="H64" s="160">
        <f>'将来負担比率（分子）の構造'!K$43</f>
        <v>17895</v>
      </c>
      <c r="I64" s="160"/>
      <c r="J64" s="160"/>
      <c r="K64" s="160">
        <f>'将来負担比率（分子）の構造'!L$43</f>
        <v>16965</v>
      </c>
      <c r="L64" s="160"/>
      <c r="M64" s="160"/>
      <c r="N64" s="160">
        <f>'将来負担比率（分子）の構造'!M$43</f>
        <v>16000</v>
      </c>
      <c r="O64" s="160"/>
      <c r="P64" s="160"/>
    </row>
    <row r="65" spans="1:16" x14ac:dyDescent="0.2">
      <c r="A65" s="160" t="s">
        <v>26</v>
      </c>
      <c r="B65" s="160">
        <f>'将来負担比率（分子）の構造'!I$42</f>
        <v>1599</v>
      </c>
      <c r="C65" s="160"/>
      <c r="D65" s="160"/>
      <c r="E65" s="160">
        <f>'将来負担比率（分子）の構造'!J$42</f>
        <v>1404</v>
      </c>
      <c r="F65" s="160"/>
      <c r="G65" s="160"/>
      <c r="H65" s="160">
        <f>'将来負担比率（分子）の構造'!K$42</f>
        <v>1126</v>
      </c>
      <c r="I65" s="160"/>
      <c r="J65" s="160"/>
      <c r="K65" s="160">
        <f>'将来負担比率（分子）の構造'!L$42</f>
        <v>943</v>
      </c>
      <c r="L65" s="160"/>
      <c r="M65" s="160"/>
      <c r="N65" s="160">
        <f>'将来負担比率（分子）の構造'!M$42</f>
        <v>785</v>
      </c>
      <c r="O65" s="160"/>
      <c r="P65" s="160"/>
    </row>
    <row r="66" spans="1:16" x14ac:dyDescent="0.2">
      <c r="A66" s="160" t="s">
        <v>25</v>
      </c>
      <c r="B66" s="160">
        <f>'将来負担比率（分子）の構造'!I$41</f>
        <v>38966</v>
      </c>
      <c r="C66" s="160"/>
      <c r="D66" s="160"/>
      <c r="E66" s="160">
        <f>'将来負担比率（分子）の構造'!J$41</f>
        <v>39502</v>
      </c>
      <c r="F66" s="160"/>
      <c r="G66" s="160"/>
      <c r="H66" s="160">
        <f>'将来負担比率（分子）の構造'!K$41</f>
        <v>40951</v>
      </c>
      <c r="I66" s="160"/>
      <c r="J66" s="160"/>
      <c r="K66" s="160">
        <f>'将来負担比率（分子）の構造'!L$41</f>
        <v>39286</v>
      </c>
      <c r="L66" s="160"/>
      <c r="M66" s="160"/>
      <c r="N66" s="160">
        <f>'将来負担比率（分子）の構造'!M$41</f>
        <v>38300</v>
      </c>
      <c r="O66" s="160"/>
      <c r="P66" s="160"/>
    </row>
    <row r="67" spans="1:16" x14ac:dyDescent="0.2">
      <c r="A67" s="160" t="s">
        <v>69</v>
      </c>
      <c r="B67" s="160" t="e">
        <f>NA()</f>
        <v>#N/A</v>
      </c>
      <c r="C67" s="160">
        <f>IF(ISNUMBER('将来負担比率（分子）の構造'!I$53), IF('将来負担比率（分子）の構造'!I$53 &lt; 0, 0, '将来負担比率（分子）の構造'!I$53), NA())</f>
        <v>2187</v>
      </c>
      <c r="D67" s="160" t="e">
        <f>NA()</f>
        <v>#N/A</v>
      </c>
      <c r="E67" s="160" t="e">
        <f>NA()</f>
        <v>#N/A</v>
      </c>
      <c r="F67" s="160">
        <f>IF(ISNUMBER('将来負担比率（分子）の構造'!J$53), IF('将来負担比率（分子）の構造'!J$53 &lt; 0, 0, '将来負担比率（分子）の構造'!J$53), NA())</f>
        <v>2104</v>
      </c>
      <c r="G67" s="160" t="e">
        <f>NA()</f>
        <v>#N/A</v>
      </c>
      <c r="H67" s="160" t="e">
        <f>NA()</f>
        <v>#N/A</v>
      </c>
      <c r="I67" s="160">
        <f>IF(ISNUMBER('将来負担比率（分子）の構造'!K$53), IF('将来負担比率（分子）の構造'!K$53 &lt; 0, 0, '将来負担比率（分子）の構造'!K$53), NA())</f>
        <v>2368</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3902</v>
      </c>
      <c r="C72" s="164">
        <f>基金残高に係る経年分析!G55</f>
        <v>3967</v>
      </c>
      <c r="D72" s="164">
        <f>基金残高に係る経年分析!H55</f>
        <v>3976</v>
      </c>
    </row>
    <row r="73" spans="1:16" x14ac:dyDescent="0.2">
      <c r="A73" s="163" t="s">
        <v>72</v>
      </c>
      <c r="B73" s="164">
        <f>基金残高に係る経年分析!F56</f>
        <v>1750</v>
      </c>
      <c r="C73" s="164">
        <f>基金残高に係る経年分析!G56</f>
        <v>1751</v>
      </c>
      <c r="D73" s="164">
        <f>基金残高に係る経年分析!H56</f>
        <v>1733</v>
      </c>
    </row>
    <row r="74" spans="1:16" x14ac:dyDescent="0.2">
      <c r="A74" s="163" t="s">
        <v>73</v>
      </c>
      <c r="B74" s="164">
        <f>基金残高に係る経年分析!F57</f>
        <v>3230</v>
      </c>
      <c r="C74" s="164">
        <f>基金残高に係る経年分析!G57</f>
        <v>4023</v>
      </c>
      <c r="D74" s="164">
        <f>基金残高に係る経年分析!H57</f>
        <v>4365</v>
      </c>
    </row>
  </sheetData>
  <sheetProtection algorithmName="SHA-512" hashValue="+T2q+5wKRyQU5AMvQzh2DCBXHOqDJoEmCtP7bDXiwwXVFCLTCzYEEQ4P8JAcYTLsxFQQdo9DwpBRlMU7g5FR3w==" saltValue="c0f63+XdH+s2kkPeL4r7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2">
      <c r="B5" s="607" t="s">
        <v>220</v>
      </c>
      <c r="C5" s="608"/>
      <c r="D5" s="608"/>
      <c r="E5" s="608"/>
      <c r="F5" s="608"/>
      <c r="G5" s="608"/>
      <c r="H5" s="608"/>
      <c r="I5" s="608"/>
      <c r="J5" s="608"/>
      <c r="K5" s="608"/>
      <c r="L5" s="608"/>
      <c r="M5" s="608"/>
      <c r="N5" s="608"/>
      <c r="O5" s="608"/>
      <c r="P5" s="608"/>
      <c r="Q5" s="609"/>
      <c r="R5" s="610">
        <v>17996337</v>
      </c>
      <c r="S5" s="611"/>
      <c r="T5" s="611"/>
      <c r="U5" s="611"/>
      <c r="V5" s="611"/>
      <c r="W5" s="611"/>
      <c r="X5" s="611"/>
      <c r="Y5" s="612"/>
      <c r="Z5" s="613">
        <v>37.4</v>
      </c>
      <c r="AA5" s="613"/>
      <c r="AB5" s="613"/>
      <c r="AC5" s="613"/>
      <c r="AD5" s="614">
        <v>16810777</v>
      </c>
      <c r="AE5" s="614"/>
      <c r="AF5" s="614"/>
      <c r="AG5" s="614"/>
      <c r="AH5" s="614"/>
      <c r="AI5" s="614"/>
      <c r="AJ5" s="614"/>
      <c r="AK5" s="614"/>
      <c r="AL5" s="615">
        <v>64.5</v>
      </c>
      <c r="AM5" s="616"/>
      <c r="AN5" s="616"/>
      <c r="AO5" s="617"/>
      <c r="AP5" s="607" t="s">
        <v>221</v>
      </c>
      <c r="AQ5" s="608"/>
      <c r="AR5" s="608"/>
      <c r="AS5" s="608"/>
      <c r="AT5" s="608"/>
      <c r="AU5" s="608"/>
      <c r="AV5" s="608"/>
      <c r="AW5" s="608"/>
      <c r="AX5" s="608"/>
      <c r="AY5" s="608"/>
      <c r="AZ5" s="608"/>
      <c r="BA5" s="608"/>
      <c r="BB5" s="608"/>
      <c r="BC5" s="608"/>
      <c r="BD5" s="608"/>
      <c r="BE5" s="608"/>
      <c r="BF5" s="609"/>
      <c r="BG5" s="621">
        <v>16810777</v>
      </c>
      <c r="BH5" s="622"/>
      <c r="BI5" s="622"/>
      <c r="BJ5" s="622"/>
      <c r="BK5" s="622"/>
      <c r="BL5" s="622"/>
      <c r="BM5" s="622"/>
      <c r="BN5" s="623"/>
      <c r="BO5" s="624">
        <v>93.4</v>
      </c>
      <c r="BP5" s="624"/>
      <c r="BQ5" s="624"/>
      <c r="BR5" s="624"/>
      <c r="BS5" s="625">
        <v>331793</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2">
      <c r="B6" s="618" t="s">
        <v>225</v>
      </c>
      <c r="C6" s="619"/>
      <c r="D6" s="619"/>
      <c r="E6" s="619"/>
      <c r="F6" s="619"/>
      <c r="G6" s="619"/>
      <c r="H6" s="619"/>
      <c r="I6" s="619"/>
      <c r="J6" s="619"/>
      <c r="K6" s="619"/>
      <c r="L6" s="619"/>
      <c r="M6" s="619"/>
      <c r="N6" s="619"/>
      <c r="O6" s="619"/>
      <c r="P6" s="619"/>
      <c r="Q6" s="620"/>
      <c r="R6" s="621">
        <v>413203</v>
      </c>
      <c r="S6" s="622"/>
      <c r="T6" s="622"/>
      <c r="U6" s="622"/>
      <c r="V6" s="622"/>
      <c r="W6" s="622"/>
      <c r="X6" s="622"/>
      <c r="Y6" s="623"/>
      <c r="Z6" s="624">
        <v>0.9</v>
      </c>
      <c r="AA6" s="624"/>
      <c r="AB6" s="624"/>
      <c r="AC6" s="624"/>
      <c r="AD6" s="625">
        <v>413203</v>
      </c>
      <c r="AE6" s="625"/>
      <c r="AF6" s="625"/>
      <c r="AG6" s="625"/>
      <c r="AH6" s="625"/>
      <c r="AI6" s="625"/>
      <c r="AJ6" s="625"/>
      <c r="AK6" s="625"/>
      <c r="AL6" s="626">
        <v>1.6</v>
      </c>
      <c r="AM6" s="627"/>
      <c r="AN6" s="627"/>
      <c r="AO6" s="628"/>
      <c r="AP6" s="618" t="s">
        <v>226</v>
      </c>
      <c r="AQ6" s="619"/>
      <c r="AR6" s="619"/>
      <c r="AS6" s="619"/>
      <c r="AT6" s="619"/>
      <c r="AU6" s="619"/>
      <c r="AV6" s="619"/>
      <c r="AW6" s="619"/>
      <c r="AX6" s="619"/>
      <c r="AY6" s="619"/>
      <c r="AZ6" s="619"/>
      <c r="BA6" s="619"/>
      <c r="BB6" s="619"/>
      <c r="BC6" s="619"/>
      <c r="BD6" s="619"/>
      <c r="BE6" s="619"/>
      <c r="BF6" s="620"/>
      <c r="BG6" s="621">
        <v>16810777</v>
      </c>
      <c r="BH6" s="622"/>
      <c r="BI6" s="622"/>
      <c r="BJ6" s="622"/>
      <c r="BK6" s="622"/>
      <c r="BL6" s="622"/>
      <c r="BM6" s="622"/>
      <c r="BN6" s="623"/>
      <c r="BO6" s="624">
        <v>93.4</v>
      </c>
      <c r="BP6" s="624"/>
      <c r="BQ6" s="624"/>
      <c r="BR6" s="624"/>
      <c r="BS6" s="625">
        <v>331793</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310783</v>
      </c>
      <c r="CS6" s="622"/>
      <c r="CT6" s="622"/>
      <c r="CU6" s="622"/>
      <c r="CV6" s="622"/>
      <c r="CW6" s="622"/>
      <c r="CX6" s="622"/>
      <c r="CY6" s="623"/>
      <c r="CZ6" s="615">
        <v>0.7</v>
      </c>
      <c r="DA6" s="616"/>
      <c r="DB6" s="616"/>
      <c r="DC6" s="635"/>
      <c r="DD6" s="630" t="s">
        <v>172</v>
      </c>
      <c r="DE6" s="622"/>
      <c r="DF6" s="622"/>
      <c r="DG6" s="622"/>
      <c r="DH6" s="622"/>
      <c r="DI6" s="622"/>
      <c r="DJ6" s="622"/>
      <c r="DK6" s="622"/>
      <c r="DL6" s="622"/>
      <c r="DM6" s="622"/>
      <c r="DN6" s="622"/>
      <c r="DO6" s="622"/>
      <c r="DP6" s="623"/>
      <c r="DQ6" s="630">
        <v>310783</v>
      </c>
      <c r="DR6" s="622"/>
      <c r="DS6" s="622"/>
      <c r="DT6" s="622"/>
      <c r="DU6" s="622"/>
      <c r="DV6" s="622"/>
      <c r="DW6" s="622"/>
      <c r="DX6" s="622"/>
      <c r="DY6" s="622"/>
      <c r="DZ6" s="622"/>
      <c r="EA6" s="622"/>
      <c r="EB6" s="622"/>
      <c r="EC6" s="631"/>
    </row>
    <row r="7" spans="2:143" ht="11.25" customHeight="1" x14ac:dyDescent="0.2">
      <c r="B7" s="618" t="s">
        <v>228</v>
      </c>
      <c r="C7" s="619"/>
      <c r="D7" s="619"/>
      <c r="E7" s="619"/>
      <c r="F7" s="619"/>
      <c r="G7" s="619"/>
      <c r="H7" s="619"/>
      <c r="I7" s="619"/>
      <c r="J7" s="619"/>
      <c r="K7" s="619"/>
      <c r="L7" s="619"/>
      <c r="M7" s="619"/>
      <c r="N7" s="619"/>
      <c r="O7" s="619"/>
      <c r="P7" s="619"/>
      <c r="Q7" s="620"/>
      <c r="R7" s="621">
        <v>21027</v>
      </c>
      <c r="S7" s="622"/>
      <c r="T7" s="622"/>
      <c r="U7" s="622"/>
      <c r="V7" s="622"/>
      <c r="W7" s="622"/>
      <c r="X7" s="622"/>
      <c r="Y7" s="623"/>
      <c r="Z7" s="624">
        <v>0</v>
      </c>
      <c r="AA7" s="624"/>
      <c r="AB7" s="624"/>
      <c r="AC7" s="624"/>
      <c r="AD7" s="625">
        <v>21027</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7476346</v>
      </c>
      <c r="BH7" s="622"/>
      <c r="BI7" s="622"/>
      <c r="BJ7" s="622"/>
      <c r="BK7" s="622"/>
      <c r="BL7" s="622"/>
      <c r="BM7" s="622"/>
      <c r="BN7" s="623"/>
      <c r="BO7" s="624">
        <v>41.5</v>
      </c>
      <c r="BP7" s="624"/>
      <c r="BQ7" s="624"/>
      <c r="BR7" s="624"/>
      <c r="BS7" s="625">
        <v>331793</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5676232</v>
      </c>
      <c r="CS7" s="622"/>
      <c r="CT7" s="622"/>
      <c r="CU7" s="622"/>
      <c r="CV7" s="622"/>
      <c r="CW7" s="622"/>
      <c r="CX7" s="622"/>
      <c r="CY7" s="623"/>
      <c r="CZ7" s="624">
        <v>12.5</v>
      </c>
      <c r="DA7" s="624"/>
      <c r="DB7" s="624"/>
      <c r="DC7" s="624"/>
      <c r="DD7" s="630">
        <v>50036</v>
      </c>
      <c r="DE7" s="622"/>
      <c r="DF7" s="622"/>
      <c r="DG7" s="622"/>
      <c r="DH7" s="622"/>
      <c r="DI7" s="622"/>
      <c r="DJ7" s="622"/>
      <c r="DK7" s="622"/>
      <c r="DL7" s="622"/>
      <c r="DM7" s="622"/>
      <c r="DN7" s="622"/>
      <c r="DO7" s="622"/>
      <c r="DP7" s="623"/>
      <c r="DQ7" s="630">
        <v>5223324</v>
      </c>
      <c r="DR7" s="622"/>
      <c r="DS7" s="622"/>
      <c r="DT7" s="622"/>
      <c r="DU7" s="622"/>
      <c r="DV7" s="622"/>
      <c r="DW7" s="622"/>
      <c r="DX7" s="622"/>
      <c r="DY7" s="622"/>
      <c r="DZ7" s="622"/>
      <c r="EA7" s="622"/>
      <c r="EB7" s="622"/>
      <c r="EC7" s="631"/>
    </row>
    <row r="8" spans="2:143" ht="11.25" customHeight="1" x14ac:dyDescent="0.2">
      <c r="B8" s="618" t="s">
        <v>231</v>
      </c>
      <c r="C8" s="619"/>
      <c r="D8" s="619"/>
      <c r="E8" s="619"/>
      <c r="F8" s="619"/>
      <c r="G8" s="619"/>
      <c r="H8" s="619"/>
      <c r="I8" s="619"/>
      <c r="J8" s="619"/>
      <c r="K8" s="619"/>
      <c r="L8" s="619"/>
      <c r="M8" s="619"/>
      <c r="N8" s="619"/>
      <c r="O8" s="619"/>
      <c r="P8" s="619"/>
      <c r="Q8" s="620"/>
      <c r="R8" s="621">
        <v>64146</v>
      </c>
      <c r="S8" s="622"/>
      <c r="T8" s="622"/>
      <c r="U8" s="622"/>
      <c r="V8" s="622"/>
      <c r="W8" s="622"/>
      <c r="X8" s="622"/>
      <c r="Y8" s="623"/>
      <c r="Z8" s="624">
        <v>0.1</v>
      </c>
      <c r="AA8" s="624"/>
      <c r="AB8" s="624"/>
      <c r="AC8" s="624"/>
      <c r="AD8" s="625">
        <v>64146</v>
      </c>
      <c r="AE8" s="625"/>
      <c r="AF8" s="625"/>
      <c r="AG8" s="625"/>
      <c r="AH8" s="625"/>
      <c r="AI8" s="625"/>
      <c r="AJ8" s="625"/>
      <c r="AK8" s="625"/>
      <c r="AL8" s="626">
        <v>0.2</v>
      </c>
      <c r="AM8" s="627"/>
      <c r="AN8" s="627"/>
      <c r="AO8" s="628"/>
      <c r="AP8" s="618" t="s">
        <v>232</v>
      </c>
      <c r="AQ8" s="619"/>
      <c r="AR8" s="619"/>
      <c r="AS8" s="619"/>
      <c r="AT8" s="619"/>
      <c r="AU8" s="619"/>
      <c r="AV8" s="619"/>
      <c r="AW8" s="619"/>
      <c r="AX8" s="619"/>
      <c r="AY8" s="619"/>
      <c r="AZ8" s="619"/>
      <c r="BA8" s="619"/>
      <c r="BB8" s="619"/>
      <c r="BC8" s="619"/>
      <c r="BD8" s="619"/>
      <c r="BE8" s="619"/>
      <c r="BF8" s="620"/>
      <c r="BG8" s="621">
        <v>210087</v>
      </c>
      <c r="BH8" s="622"/>
      <c r="BI8" s="622"/>
      <c r="BJ8" s="622"/>
      <c r="BK8" s="622"/>
      <c r="BL8" s="622"/>
      <c r="BM8" s="622"/>
      <c r="BN8" s="623"/>
      <c r="BO8" s="624">
        <v>1.2</v>
      </c>
      <c r="BP8" s="624"/>
      <c r="BQ8" s="624"/>
      <c r="BR8" s="624"/>
      <c r="BS8" s="630" t="s">
        <v>172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17018969</v>
      </c>
      <c r="CS8" s="622"/>
      <c r="CT8" s="622"/>
      <c r="CU8" s="622"/>
      <c r="CV8" s="622"/>
      <c r="CW8" s="622"/>
      <c r="CX8" s="622"/>
      <c r="CY8" s="623"/>
      <c r="CZ8" s="624">
        <v>37.6</v>
      </c>
      <c r="DA8" s="624"/>
      <c r="DB8" s="624"/>
      <c r="DC8" s="624"/>
      <c r="DD8" s="630">
        <v>787670</v>
      </c>
      <c r="DE8" s="622"/>
      <c r="DF8" s="622"/>
      <c r="DG8" s="622"/>
      <c r="DH8" s="622"/>
      <c r="DI8" s="622"/>
      <c r="DJ8" s="622"/>
      <c r="DK8" s="622"/>
      <c r="DL8" s="622"/>
      <c r="DM8" s="622"/>
      <c r="DN8" s="622"/>
      <c r="DO8" s="622"/>
      <c r="DP8" s="623"/>
      <c r="DQ8" s="630">
        <v>8418989</v>
      </c>
      <c r="DR8" s="622"/>
      <c r="DS8" s="622"/>
      <c r="DT8" s="622"/>
      <c r="DU8" s="622"/>
      <c r="DV8" s="622"/>
      <c r="DW8" s="622"/>
      <c r="DX8" s="622"/>
      <c r="DY8" s="622"/>
      <c r="DZ8" s="622"/>
      <c r="EA8" s="622"/>
      <c r="EB8" s="622"/>
      <c r="EC8" s="631"/>
    </row>
    <row r="9" spans="2:143" ht="11.25" customHeight="1" x14ac:dyDescent="0.2">
      <c r="B9" s="618" t="s">
        <v>234</v>
      </c>
      <c r="C9" s="619"/>
      <c r="D9" s="619"/>
      <c r="E9" s="619"/>
      <c r="F9" s="619"/>
      <c r="G9" s="619"/>
      <c r="H9" s="619"/>
      <c r="I9" s="619"/>
      <c r="J9" s="619"/>
      <c r="K9" s="619"/>
      <c r="L9" s="619"/>
      <c r="M9" s="619"/>
      <c r="N9" s="619"/>
      <c r="O9" s="619"/>
      <c r="P9" s="619"/>
      <c r="Q9" s="620"/>
      <c r="R9" s="621">
        <v>68166</v>
      </c>
      <c r="S9" s="622"/>
      <c r="T9" s="622"/>
      <c r="U9" s="622"/>
      <c r="V9" s="622"/>
      <c r="W9" s="622"/>
      <c r="X9" s="622"/>
      <c r="Y9" s="623"/>
      <c r="Z9" s="624">
        <v>0.1</v>
      </c>
      <c r="AA9" s="624"/>
      <c r="AB9" s="624"/>
      <c r="AC9" s="624"/>
      <c r="AD9" s="625">
        <v>68166</v>
      </c>
      <c r="AE9" s="625"/>
      <c r="AF9" s="625"/>
      <c r="AG9" s="625"/>
      <c r="AH9" s="625"/>
      <c r="AI9" s="625"/>
      <c r="AJ9" s="625"/>
      <c r="AK9" s="625"/>
      <c r="AL9" s="626">
        <v>0.3</v>
      </c>
      <c r="AM9" s="627"/>
      <c r="AN9" s="627"/>
      <c r="AO9" s="628"/>
      <c r="AP9" s="618" t="s">
        <v>235</v>
      </c>
      <c r="AQ9" s="619"/>
      <c r="AR9" s="619"/>
      <c r="AS9" s="619"/>
      <c r="AT9" s="619"/>
      <c r="AU9" s="619"/>
      <c r="AV9" s="619"/>
      <c r="AW9" s="619"/>
      <c r="AX9" s="619"/>
      <c r="AY9" s="619"/>
      <c r="AZ9" s="619"/>
      <c r="BA9" s="619"/>
      <c r="BB9" s="619"/>
      <c r="BC9" s="619"/>
      <c r="BD9" s="619"/>
      <c r="BE9" s="619"/>
      <c r="BF9" s="620"/>
      <c r="BG9" s="621">
        <v>5512525</v>
      </c>
      <c r="BH9" s="622"/>
      <c r="BI9" s="622"/>
      <c r="BJ9" s="622"/>
      <c r="BK9" s="622"/>
      <c r="BL9" s="622"/>
      <c r="BM9" s="622"/>
      <c r="BN9" s="623"/>
      <c r="BO9" s="624">
        <v>30.6</v>
      </c>
      <c r="BP9" s="624"/>
      <c r="BQ9" s="624"/>
      <c r="BR9" s="624"/>
      <c r="BS9" s="630" t="s">
        <v>172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3957208</v>
      </c>
      <c r="CS9" s="622"/>
      <c r="CT9" s="622"/>
      <c r="CU9" s="622"/>
      <c r="CV9" s="622"/>
      <c r="CW9" s="622"/>
      <c r="CX9" s="622"/>
      <c r="CY9" s="623"/>
      <c r="CZ9" s="624">
        <v>8.6999999999999993</v>
      </c>
      <c r="DA9" s="624"/>
      <c r="DB9" s="624"/>
      <c r="DC9" s="624"/>
      <c r="DD9" s="630">
        <v>43219</v>
      </c>
      <c r="DE9" s="622"/>
      <c r="DF9" s="622"/>
      <c r="DG9" s="622"/>
      <c r="DH9" s="622"/>
      <c r="DI9" s="622"/>
      <c r="DJ9" s="622"/>
      <c r="DK9" s="622"/>
      <c r="DL9" s="622"/>
      <c r="DM9" s="622"/>
      <c r="DN9" s="622"/>
      <c r="DO9" s="622"/>
      <c r="DP9" s="623"/>
      <c r="DQ9" s="630">
        <v>3477675</v>
      </c>
      <c r="DR9" s="622"/>
      <c r="DS9" s="622"/>
      <c r="DT9" s="622"/>
      <c r="DU9" s="622"/>
      <c r="DV9" s="622"/>
      <c r="DW9" s="622"/>
      <c r="DX9" s="622"/>
      <c r="DY9" s="622"/>
      <c r="DZ9" s="622"/>
      <c r="EA9" s="622"/>
      <c r="EB9" s="622"/>
      <c r="EC9" s="631"/>
    </row>
    <row r="10" spans="2:143" ht="11.25" customHeight="1" x14ac:dyDescent="0.2">
      <c r="B10" s="618" t="s">
        <v>237</v>
      </c>
      <c r="C10" s="619"/>
      <c r="D10" s="619"/>
      <c r="E10" s="619"/>
      <c r="F10" s="619"/>
      <c r="G10" s="619"/>
      <c r="H10" s="619"/>
      <c r="I10" s="619"/>
      <c r="J10" s="619"/>
      <c r="K10" s="619"/>
      <c r="L10" s="619"/>
      <c r="M10" s="619"/>
      <c r="N10" s="619"/>
      <c r="O10" s="619"/>
      <c r="P10" s="619"/>
      <c r="Q10" s="620"/>
      <c r="R10" s="621" t="s">
        <v>172</v>
      </c>
      <c r="S10" s="622"/>
      <c r="T10" s="622"/>
      <c r="U10" s="622"/>
      <c r="V10" s="622"/>
      <c r="W10" s="622"/>
      <c r="X10" s="622"/>
      <c r="Y10" s="623"/>
      <c r="Z10" s="624" t="s">
        <v>172</v>
      </c>
      <c r="AA10" s="624"/>
      <c r="AB10" s="624"/>
      <c r="AC10" s="624"/>
      <c r="AD10" s="625" t="s">
        <v>172</v>
      </c>
      <c r="AE10" s="625"/>
      <c r="AF10" s="625"/>
      <c r="AG10" s="625"/>
      <c r="AH10" s="625"/>
      <c r="AI10" s="625"/>
      <c r="AJ10" s="625"/>
      <c r="AK10" s="625"/>
      <c r="AL10" s="626" t="s">
        <v>172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512900</v>
      </c>
      <c r="BH10" s="622"/>
      <c r="BI10" s="622"/>
      <c r="BJ10" s="622"/>
      <c r="BK10" s="622"/>
      <c r="BL10" s="622"/>
      <c r="BM10" s="622"/>
      <c r="BN10" s="623"/>
      <c r="BO10" s="624">
        <v>2.9</v>
      </c>
      <c r="BP10" s="624"/>
      <c r="BQ10" s="624"/>
      <c r="BR10" s="624"/>
      <c r="BS10" s="630">
        <v>85179</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20868</v>
      </c>
      <c r="CS10" s="622"/>
      <c r="CT10" s="622"/>
      <c r="CU10" s="622"/>
      <c r="CV10" s="622"/>
      <c r="CW10" s="622"/>
      <c r="CX10" s="622"/>
      <c r="CY10" s="623"/>
      <c r="CZ10" s="624">
        <v>0</v>
      </c>
      <c r="DA10" s="624"/>
      <c r="DB10" s="624"/>
      <c r="DC10" s="624"/>
      <c r="DD10" s="630" t="s">
        <v>172</v>
      </c>
      <c r="DE10" s="622"/>
      <c r="DF10" s="622"/>
      <c r="DG10" s="622"/>
      <c r="DH10" s="622"/>
      <c r="DI10" s="622"/>
      <c r="DJ10" s="622"/>
      <c r="DK10" s="622"/>
      <c r="DL10" s="622"/>
      <c r="DM10" s="622"/>
      <c r="DN10" s="622"/>
      <c r="DO10" s="622"/>
      <c r="DP10" s="623"/>
      <c r="DQ10" s="630">
        <v>18820</v>
      </c>
      <c r="DR10" s="622"/>
      <c r="DS10" s="622"/>
      <c r="DT10" s="622"/>
      <c r="DU10" s="622"/>
      <c r="DV10" s="622"/>
      <c r="DW10" s="622"/>
      <c r="DX10" s="622"/>
      <c r="DY10" s="622"/>
      <c r="DZ10" s="622"/>
      <c r="EA10" s="622"/>
      <c r="EB10" s="622"/>
      <c r="EC10" s="631"/>
    </row>
    <row r="11" spans="2:143" ht="11.25" customHeight="1" x14ac:dyDescent="0.2">
      <c r="B11" s="618" t="s">
        <v>240</v>
      </c>
      <c r="C11" s="619"/>
      <c r="D11" s="619"/>
      <c r="E11" s="619"/>
      <c r="F11" s="619"/>
      <c r="G11" s="619"/>
      <c r="H11" s="619"/>
      <c r="I11" s="619"/>
      <c r="J11" s="619"/>
      <c r="K11" s="619"/>
      <c r="L11" s="619"/>
      <c r="M11" s="619"/>
      <c r="N11" s="619"/>
      <c r="O11" s="619"/>
      <c r="P11" s="619"/>
      <c r="Q11" s="620"/>
      <c r="R11" s="621" t="s">
        <v>172</v>
      </c>
      <c r="S11" s="622"/>
      <c r="T11" s="622"/>
      <c r="U11" s="622"/>
      <c r="V11" s="622"/>
      <c r="W11" s="622"/>
      <c r="X11" s="622"/>
      <c r="Y11" s="623"/>
      <c r="Z11" s="624" t="s">
        <v>172</v>
      </c>
      <c r="AA11" s="624"/>
      <c r="AB11" s="624"/>
      <c r="AC11" s="624"/>
      <c r="AD11" s="625" t="s">
        <v>172</v>
      </c>
      <c r="AE11" s="625"/>
      <c r="AF11" s="625"/>
      <c r="AG11" s="625"/>
      <c r="AH11" s="625"/>
      <c r="AI11" s="625"/>
      <c r="AJ11" s="625"/>
      <c r="AK11" s="625"/>
      <c r="AL11" s="626" t="s">
        <v>172</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1240834</v>
      </c>
      <c r="BH11" s="622"/>
      <c r="BI11" s="622"/>
      <c r="BJ11" s="622"/>
      <c r="BK11" s="622"/>
      <c r="BL11" s="622"/>
      <c r="BM11" s="622"/>
      <c r="BN11" s="623"/>
      <c r="BO11" s="624">
        <v>6.9</v>
      </c>
      <c r="BP11" s="624"/>
      <c r="BQ11" s="624"/>
      <c r="BR11" s="624"/>
      <c r="BS11" s="630">
        <v>246614</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644092</v>
      </c>
      <c r="CS11" s="622"/>
      <c r="CT11" s="622"/>
      <c r="CU11" s="622"/>
      <c r="CV11" s="622"/>
      <c r="CW11" s="622"/>
      <c r="CX11" s="622"/>
      <c r="CY11" s="623"/>
      <c r="CZ11" s="624">
        <v>1.4</v>
      </c>
      <c r="DA11" s="624"/>
      <c r="DB11" s="624"/>
      <c r="DC11" s="624"/>
      <c r="DD11" s="630">
        <v>61529</v>
      </c>
      <c r="DE11" s="622"/>
      <c r="DF11" s="622"/>
      <c r="DG11" s="622"/>
      <c r="DH11" s="622"/>
      <c r="DI11" s="622"/>
      <c r="DJ11" s="622"/>
      <c r="DK11" s="622"/>
      <c r="DL11" s="622"/>
      <c r="DM11" s="622"/>
      <c r="DN11" s="622"/>
      <c r="DO11" s="622"/>
      <c r="DP11" s="623"/>
      <c r="DQ11" s="630">
        <v>551104</v>
      </c>
      <c r="DR11" s="622"/>
      <c r="DS11" s="622"/>
      <c r="DT11" s="622"/>
      <c r="DU11" s="622"/>
      <c r="DV11" s="622"/>
      <c r="DW11" s="622"/>
      <c r="DX11" s="622"/>
      <c r="DY11" s="622"/>
      <c r="DZ11" s="622"/>
      <c r="EA11" s="622"/>
      <c r="EB11" s="622"/>
      <c r="EC11" s="631"/>
    </row>
    <row r="12" spans="2:143" ht="11.25" customHeight="1" x14ac:dyDescent="0.2">
      <c r="B12" s="618" t="s">
        <v>243</v>
      </c>
      <c r="C12" s="619"/>
      <c r="D12" s="619"/>
      <c r="E12" s="619"/>
      <c r="F12" s="619"/>
      <c r="G12" s="619"/>
      <c r="H12" s="619"/>
      <c r="I12" s="619"/>
      <c r="J12" s="619"/>
      <c r="K12" s="619"/>
      <c r="L12" s="619"/>
      <c r="M12" s="619"/>
      <c r="N12" s="619"/>
      <c r="O12" s="619"/>
      <c r="P12" s="619"/>
      <c r="Q12" s="620"/>
      <c r="R12" s="621">
        <v>2253704</v>
      </c>
      <c r="S12" s="622"/>
      <c r="T12" s="622"/>
      <c r="U12" s="622"/>
      <c r="V12" s="622"/>
      <c r="W12" s="622"/>
      <c r="X12" s="622"/>
      <c r="Y12" s="623"/>
      <c r="Z12" s="624">
        <v>4.7</v>
      </c>
      <c r="AA12" s="624"/>
      <c r="AB12" s="624"/>
      <c r="AC12" s="624"/>
      <c r="AD12" s="625">
        <v>2253704</v>
      </c>
      <c r="AE12" s="625"/>
      <c r="AF12" s="625"/>
      <c r="AG12" s="625"/>
      <c r="AH12" s="625"/>
      <c r="AI12" s="625"/>
      <c r="AJ12" s="625"/>
      <c r="AK12" s="625"/>
      <c r="AL12" s="626">
        <v>8.6</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8117647</v>
      </c>
      <c r="BH12" s="622"/>
      <c r="BI12" s="622"/>
      <c r="BJ12" s="622"/>
      <c r="BK12" s="622"/>
      <c r="BL12" s="622"/>
      <c r="BM12" s="622"/>
      <c r="BN12" s="623"/>
      <c r="BO12" s="624">
        <v>45.1</v>
      </c>
      <c r="BP12" s="624"/>
      <c r="BQ12" s="624"/>
      <c r="BR12" s="624"/>
      <c r="BS12" s="630" t="s">
        <v>172</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2434147</v>
      </c>
      <c r="CS12" s="622"/>
      <c r="CT12" s="622"/>
      <c r="CU12" s="622"/>
      <c r="CV12" s="622"/>
      <c r="CW12" s="622"/>
      <c r="CX12" s="622"/>
      <c r="CY12" s="623"/>
      <c r="CZ12" s="624">
        <v>5.4</v>
      </c>
      <c r="DA12" s="624"/>
      <c r="DB12" s="624"/>
      <c r="DC12" s="624"/>
      <c r="DD12" s="630">
        <v>501426</v>
      </c>
      <c r="DE12" s="622"/>
      <c r="DF12" s="622"/>
      <c r="DG12" s="622"/>
      <c r="DH12" s="622"/>
      <c r="DI12" s="622"/>
      <c r="DJ12" s="622"/>
      <c r="DK12" s="622"/>
      <c r="DL12" s="622"/>
      <c r="DM12" s="622"/>
      <c r="DN12" s="622"/>
      <c r="DO12" s="622"/>
      <c r="DP12" s="623"/>
      <c r="DQ12" s="630">
        <v>839757</v>
      </c>
      <c r="DR12" s="622"/>
      <c r="DS12" s="622"/>
      <c r="DT12" s="622"/>
      <c r="DU12" s="622"/>
      <c r="DV12" s="622"/>
      <c r="DW12" s="622"/>
      <c r="DX12" s="622"/>
      <c r="DY12" s="622"/>
      <c r="DZ12" s="622"/>
      <c r="EA12" s="622"/>
      <c r="EB12" s="622"/>
      <c r="EC12" s="631"/>
    </row>
    <row r="13" spans="2:143" ht="11.25" customHeight="1" x14ac:dyDescent="0.2">
      <c r="B13" s="618" t="s">
        <v>246</v>
      </c>
      <c r="C13" s="619"/>
      <c r="D13" s="619"/>
      <c r="E13" s="619"/>
      <c r="F13" s="619"/>
      <c r="G13" s="619"/>
      <c r="H13" s="619"/>
      <c r="I13" s="619"/>
      <c r="J13" s="619"/>
      <c r="K13" s="619"/>
      <c r="L13" s="619"/>
      <c r="M13" s="619"/>
      <c r="N13" s="619"/>
      <c r="O13" s="619"/>
      <c r="P13" s="619"/>
      <c r="Q13" s="620"/>
      <c r="R13" s="621">
        <v>147736</v>
      </c>
      <c r="S13" s="622"/>
      <c r="T13" s="622"/>
      <c r="U13" s="622"/>
      <c r="V13" s="622"/>
      <c r="W13" s="622"/>
      <c r="X13" s="622"/>
      <c r="Y13" s="623"/>
      <c r="Z13" s="624">
        <v>0.3</v>
      </c>
      <c r="AA13" s="624"/>
      <c r="AB13" s="624"/>
      <c r="AC13" s="624"/>
      <c r="AD13" s="625">
        <v>147736</v>
      </c>
      <c r="AE13" s="625"/>
      <c r="AF13" s="625"/>
      <c r="AG13" s="625"/>
      <c r="AH13" s="625"/>
      <c r="AI13" s="625"/>
      <c r="AJ13" s="625"/>
      <c r="AK13" s="625"/>
      <c r="AL13" s="626">
        <v>0.6</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8102275</v>
      </c>
      <c r="BH13" s="622"/>
      <c r="BI13" s="622"/>
      <c r="BJ13" s="622"/>
      <c r="BK13" s="622"/>
      <c r="BL13" s="622"/>
      <c r="BM13" s="622"/>
      <c r="BN13" s="623"/>
      <c r="BO13" s="624">
        <v>45</v>
      </c>
      <c r="BP13" s="624"/>
      <c r="BQ13" s="624"/>
      <c r="BR13" s="624"/>
      <c r="BS13" s="630" t="s">
        <v>172</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4126869</v>
      </c>
      <c r="CS13" s="622"/>
      <c r="CT13" s="622"/>
      <c r="CU13" s="622"/>
      <c r="CV13" s="622"/>
      <c r="CW13" s="622"/>
      <c r="CX13" s="622"/>
      <c r="CY13" s="623"/>
      <c r="CZ13" s="624">
        <v>9.1</v>
      </c>
      <c r="DA13" s="624"/>
      <c r="DB13" s="624"/>
      <c r="DC13" s="624"/>
      <c r="DD13" s="630">
        <v>1174843</v>
      </c>
      <c r="DE13" s="622"/>
      <c r="DF13" s="622"/>
      <c r="DG13" s="622"/>
      <c r="DH13" s="622"/>
      <c r="DI13" s="622"/>
      <c r="DJ13" s="622"/>
      <c r="DK13" s="622"/>
      <c r="DL13" s="622"/>
      <c r="DM13" s="622"/>
      <c r="DN13" s="622"/>
      <c r="DO13" s="622"/>
      <c r="DP13" s="623"/>
      <c r="DQ13" s="630">
        <v>3368768</v>
      </c>
      <c r="DR13" s="622"/>
      <c r="DS13" s="622"/>
      <c r="DT13" s="622"/>
      <c r="DU13" s="622"/>
      <c r="DV13" s="622"/>
      <c r="DW13" s="622"/>
      <c r="DX13" s="622"/>
      <c r="DY13" s="622"/>
      <c r="DZ13" s="622"/>
      <c r="EA13" s="622"/>
      <c r="EB13" s="622"/>
      <c r="EC13" s="631"/>
    </row>
    <row r="14" spans="2:143" ht="11.25" customHeight="1" x14ac:dyDescent="0.2">
      <c r="B14" s="618" t="s">
        <v>249</v>
      </c>
      <c r="C14" s="619"/>
      <c r="D14" s="619"/>
      <c r="E14" s="619"/>
      <c r="F14" s="619"/>
      <c r="G14" s="619"/>
      <c r="H14" s="619"/>
      <c r="I14" s="619"/>
      <c r="J14" s="619"/>
      <c r="K14" s="619"/>
      <c r="L14" s="619"/>
      <c r="M14" s="619"/>
      <c r="N14" s="619"/>
      <c r="O14" s="619"/>
      <c r="P14" s="619"/>
      <c r="Q14" s="620"/>
      <c r="R14" s="621" t="s">
        <v>172</v>
      </c>
      <c r="S14" s="622"/>
      <c r="T14" s="622"/>
      <c r="U14" s="622"/>
      <c r="V14" s="622"/>
      <c r="W14" s="622"/>
      <c r="X14" s="622"/>
      <c r="Y14" s="623"/>
      <c r="Z14" s="624" t="s">
        <v>172</v>
      </c>
      <c r="AA14" s="624"/>
      <c r="AB14" s="624"/>
      <c r="AC14" s="624"/>
      <c r="AD14" s="625" t="s">
        <v>172</v>
      </c>
      <c r="AE14" s="625"/>
      <c r="AF14" s="625"/>
      <c r="AG14" s="625"/>
      <c r="AH14" s="625"/>
      <c r="AI14" s="625"/>
      <c r="AJ14" s="625"/>
      <c r="AK14" s="625"/>
      <c r="AL14" s="626" t="s">
        <v>172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330662</v>
      </c>
      <c r="BH14" s="622"/>
      <c r="BI14" s="622"/>
      <c r="BJ14" s="622"/>
      <c r="BK14" s="622"/>
      <c r="BL14" s="622"/>
      <c r="BM14" s="622"/>
      <c r="BN14" s="623"/>
      <c r="BO14" s="624">
        <v>1.8</v>
      </c>
      <c r="BP14" s="624"/>
      <c r="BQ14" s="624"/>
      <c r="BR14" s="624"/>
      <c r="BS14" s="630" t="s">
        <v>172</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1698448</v>
      </c>
      <c r="CS14" s="622"/>
      <c r="CT14" s="622"/>
      <c r="CU14" s="622"/>
      <c r="CV14" s="622"/>
      <c r="CW14" s="622"/>
      <c r="CX14" s="622"/>
      <c r="CY14" s="623"/>
      <c r="CZ14" s="624">
        <v>3.7</v>
      </c>
      <c r="DA14" s="624"/>
      <c r="DB14" s="624"/>
      <c r="DC14" s="624"/>
      <c r="DD14" s="630">
        <v>301496</v>
      </c>
      <c r="DE14" s="622"/>
      <c r="DF14" s="622"/>
      <c r="DG14" s="622"/>
      <c r="DH14" s="622"/>
      <c r="DI14" s="622"/>
      <c r="DJ14" s="622"/>
      <c r="DK14" s="622"/>
      <c r="DL14" s="622"/>
      <c r="DM14" s="622"/>
      <c r="DN14" s="622"/>
      <c r="DO14" s="622"/>
      <c r="DP14" s="623"/>
      <c r="DQ14" s="630">
        <v>1432447</v>
      </c>
      <c r="DR14" s="622"/>
      <c r="DS14" s="622"/>
      <c r="DT14" s="622"/>
      <c r="DU14" s="622"/>
      <c r="DV14" s="622"/>
      <c r="DW14" s="622"/>
      <c r="DX14" s="622"/>
      <c r="DY14" s="622"/>
      <c r="DZ14" s="622"/>
      <c r="EA14" s="622"/>
      <c r="EB14" s="622"/>
      <c r="EC14" s="631"/>
    </row>
    <row r="15" spans="2:143" ht="11.25" customHeight="1" x14ac:dyDescent="0.2">
      <c r="B15" s="618" t="s">
        <v>252</v>
      </c>
      <c r="C15" s="619"/>
      <c r="D15" s="619"/>
      <c r="E15" s="619"/>
      <c r="F15" s="619"/>
      <c r="G15" s="619"/>
      <c r="H15" s="619"/>
      <c r="I15" s="619"/>
      <c r="J15" s="619"/>
      <c r="K15" s="619"/>
      <c r="L15" s="619"/>
      <c r="M15" s="619"/>
      <c r="N15" s="619"/>
      <c r="O15" s="619"/>
      <c r="P15" s="619"/>
      <c r="Q15" s="620"/>
      <c r="R15" s="621">
        <v>114612</v>
      </c>
      <c r="S15" s="622"/>
      <c r="T15" s="622"/>
      <c r="U15" s="622"/>
      <c r="V15" s="622"/>
      <c r="W15" s="622"/>
      <c r="X15" s="622"/>
      <c r="Y15" s="623"/>
      <c r="Z15" s="624">
        <v>0.2</v>
      </c>
      <c r="AA15" s="624"/>
      <c r="AB15" s="624"/>
      <c r="AC15" s="624"/>
      <c r="AD15" s="625">
        <v>114612</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867571</v>
      </c>
      <c r="BH15" s="622"/>
      <c r="BI15" s="622"/>
      <c r="BJ15" s="622"/>
      <c r="BK15" s="622"/>
      <c r="BL15" s="622"/>
      <c r="BM15" s="622"/>
      <c r="BN15" s="623"/>
      <c r="BO15" s="624">
        <v>4.8</v>
      </c>
      <c r="BP15" s="624"/>
      <c r="BQ15" s="624"/>
      <c r="BR15" s="624"/>
      <c r="BS15" s="630" t="s">
        <v>172</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5220996</v>
      </c>
      <c r="CS15" s="622"/>
      <c r="CT15" s="622"/>
      <c r="CU15" s="622"/>
      <c r="CV15" s="622"/>
      <c r="CW15" s="622"/>
      <c r="CX15" s="622"/>
      <c r="CY15" s="623"/>
      <c r="CZ15" s="624">
        <v>11.5</v>
      </c>
      <c r="DA15" s="624"/>
      <c r="DB15" s="624"/>
      <c r="DC15" s="624"/>
      <c r="DD15" s="630">
        <v>1091111</v>
      </c>
      <c r="DE15" s="622"/>
      <c r="DF15" s="622"/>
      <c r="DG15" s="622"/>
      <c r="DH15" s="622"/>
      <c r="DI15" s="622"/>
      <c r="DJ15" s="622"/>
      <c r="DK15" s="622"/>
      <c r="DL15" s="622"/>
      <c r="DM15" s="622"/>
      <c r="DN15" s="622"/>
      <c r="DO15" s="622"/>
      <c r="DP15" s="623"/>
      <c r="DQ15" s="630">
        <v>3321429</v>
      </c>
      <c r="DR15" s="622"/>
      <c r="DS15" s="622"/>
      <c r="DT15" s="622"/>
      <c r="DU15" s="622"/>
      <c r="DV15" s="622"/>
      <c r="DW15" s="622"/>
      <c r="DX15" s="622"/>
      <c r="DY15" s="622"/>
      <c r="DZ15" s="622"/>
      <c r="EA15" s="622"/>
      <c r="EB15" s="622"/>
      <c r="EC15" s="631"/>
    </row>
    <row r="16" spans="2:143" ht="11.25" customHeight="1" x14ac:dyDescent="0.2">
      <c r="B16" s="618" t="s">
        <v>255</v>
      </c>
      <c r="C16" s="619"/>
      <c r="D16" s="619"/>
      <c r="E16" s="619"/>
      <c r="F16" s="619"/>
      <c r="G16" s="619"/>
      <c r="H16" s="619"/>
      <c r="I16" s="619"/>
      <c r="J16" s="619"/>
      <c r="K16" s="619"/>
      <c r="L16" s="619"/>
      <c r="M16" s="619"/>
      <c r="N16" s="619"/>
      <c r="O16" s="619"/>
      <c r="P16" s="619"/>
      <c r="Q16" s="620"/>
      <c r="R16" s="621" t="s">
        <v>172</v>
      </c>
      <c r="S16" s="622"/>
      <c r="T16" s="622"/>
      <c r="U16" s="622"/>
      <c r="V16" s="622"/>
      <c r="W16" s="622"/>
      <c r="X16" s="622"/>
      <c r="Y16" s="623"/>
      <c r="Z16" s="624" t="s">
        <v>172</v>
      </c>
      <c r="AA16" s="624"/>
      <c r="AB16" s="624"/>
      <c r="AC16" s="624"/>
      <c r="AD16" s="625" t="s">
        <v>172</v>
      </c>
      <c r="AE16" s="625"/>
      <c r="AF16" s="625"/>
      <c r="AG16" s="625"/>
      <c r="AH16" s="625"/>
      <c r="AI16" s="625"/>
      <c r="AJ16" s="625"/>
      <c r="AK16" s="625"/>
      <c r="AL16" s="626" t="s">
        <v>172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v>18551</v>
      </c>
      <c r="BH16" s="622"/>
      <c r="BI16" s="622"/>
      <c r="BJ16" s="622"/>
      <c r="BK16" s="622"/>
      <c r="BL16" s="622"/>
      <c r="BM16" s="622"/>
      <c r="BN16" s="623"/>
      <c r="BO16" s="624">
        <v>0.1</v>
      </c>
      <c r="BP16" s="624"/>
      <c r="BQ16" s="624"/>
      <c r="BR16" s="624"/>
      <c r="BS16" s="630" t="s">
        <v>172</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t="s">
        <v>172</v>
      </c>
      <c r="CS16" s="622"/>
      <c r="CT16" s="622"/>
      <c r="CU16" s="622"/>
      <c r="CV16" s="622"/>
      <c r="CW16" s="622"/>
      <c r="CX16" s="622"/>
      <c r="CY16" s="623"/>
      <c r="CZ16" s="624" t="s">
        <v>172</v>
      </c>
      <c r="DA16" s="624"/>
      <c r="DB16" s="624"/>
      <c r="DC16" s="624"/>
      <c r="DD16" s="630" t="s">
        <v>172</v>
      </c>
      <c r="DE16" s="622"/>
      <c r="DF16" s="622"/>
      <c r="DG16" s="622"/>
      <c r="DH16" s="622"/>
      <c r="DI16" s="622"/>
      <c r="DJ16" s="622"/>
      <c r="DK16" s="622"/>
      <c r="DL16" s="622"/>
      <c r="DM16" s="622"/>
      <c r="DN16" s="622"/>
      <c r="DO16" s="622"/>
      <c r="DP16" s="623"/>
      <c r="DQ16" s="630" t="s">
        <v>172</v>
      </c>
      <c r="DR16" s="622"/>
      <c r="DS16" s="622"/>
      <c r="DT16" s="622"/>
      <c r="DU16" s="622"/>
      <c r="DV16" s="622"/>
      <c r="DW16" s="622"/>
      <c r="DX16" s="622"/>
      <c r="DY16" s="622"/>
      <c r="DZ16" s="622"/>
      <c r="EA16" s="622"/>
      <c r="EB16" s="622"/>
      <c r="EC16" s="631"/>
    </row>
    <row r="17" spans="2:133" ht="11.25" customHeight="1" x14ac:dyDescent="0.2">
      <c r="B17" s="618" t="s">
        <v>258</v>
      </c>
      <c r="C17" s="619"/>
      <c r="D17" s="619"/>
      <c r="E17" s="619"/>
      <c r="F17" s="619"/>
      <c r="G17" s="619"/>
      <c r="H17" s="619"/>
      <c r="I17" s="619"/>
      <c r="J17" s="619"/>
      <c r="K17" s="619"/>
      <c r="L17" s="619"/>
      <c r="M17" s="619"/>
      <c r="N17" s="619"/>
      <c r="O17" s="619"/>
      <c r="P17" s="619"/>
      <c r="Q17" s="620"/>
      <c r="R17" s="621">
        <v>90653</v>
      </c>
      <c r="S17" s="622"/>
      <c r="T17" s="622"/>
      <c r="U17" s="622"/>
      <c r="V17" s="622"/>
      <c r="W17" s="622"/>
      <c r="X17" s="622"/>
      <c r="Y17" s="623"/>
      <c r="Z17" s="624">
        <v>0.2</v>
      </c>
      <c r="AA17" s="624"/>
      <c r="AB17" s="624"/>
      <c r="AC17" s="624"/>
      <c r="AD17" s="625">
        <v>90653</v>
      </c>
      <c r="AE17" s="625"/>
      <c r="AF17" s="625"/>
      <c r="AG17" s="625"/>
      <c r="AH17" s="625"/>
      <c r="AI17" s="625"/>
      <c r="AJ17" s="625"/>
      <c r="AK17" s="625"/>
      <c r="AL17" s="626">
        <v>0.3</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172</v>
      </c>
      <c r="BH17" s="622"/>
      <c r="BI17" s="622"/>
      <c r="BJ17" s="622"/>
      <c r="BK17" s="622"/>
      <c r="BL17" s="622"/>
      <c r="BM17" s="622"/>
      <c r="BN17" s="623"/>
      <c r="BO17" s="624" t="s">
        <v>172</v>
      </c>
      <c r="BP17" s="624"/>
      <c r="BQ17" s="624"/>
      <c r="BR17" s="624"/>
      <c r="BS17" s="630" t="s">
        <v>172</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4211828</v>
      </c>
      <c r="CS17" s="622"/>
      <c r="CT17" s="622"/>
      <c r="CU17" s="622"/>
      <c r="CV17" s="622"/>
      <c r="CW17" s="622"/>
      <c r="CX17" s="622"/>
      <c r="CY17" s="623"/>
      <c r="CZ17" s="624">
        <v>9.3000000000000007</v>
      </c>
      <c r="DA17" s="624"/>
      <c r="DB17" s="624"/>
      <c r="DC17" s="624"/>
      <c r="DD17" s="630" t="s">
        <v>172</v>
      </c>
      <c r="DE17" s="622"/>
      <c r="DF17" s="622"/>
      <c r="DG17" s="622"/>
      <c r="DH17" s="622"/>
      <c r="DI17" s="622"/>
      <c r="DJ17" s="622"/>
      <c r="DK17" s="622"/>
      <c r="DL17" s="622"/>
      <c r="DM17" s="622"/>
      <c r="DN17" s="622"/>
      <c r="DO17" s="622"/>
      <c r="DP17" s="623"/>
      <c r="DQ17" s="630">
        <v>4051598</v>
      </c>
      <c r="DR17" s="622"/>
      <c r="DS17" s="622"/>
      <c r="DT17" s="622"/>
      <c r="DU17" s="622"/>
      <c r="DV17" s="622"/>
      <c r="DW17" s="622"/>
      <c r="DX17" s="622"/>
      <c r="DY17" s="622"/>
      <c r="DZ17" s="622"/>
      <c r="EA17" s="622"/>
      <c r="EB17" s="622"/>
      <c r="EC17" s="631"/>
    </row>
    <row r="18" spans="2:133" ht="11.25" customHeight="1" x14ac:dyDescent="0.2">
      <c r="B18" s="618" t="s">
        <v>261</v>
      </c>
      <c r="C18" s="619"/>
      <c r="D18" s="619"/>
      <c r="E18" s="619"/>
      <c r="F18" s="619"/>
      <c r="G18" s="619"/>
      <c r="H18" s="619"/>
      <c r="I18" s="619"/>
      <c r="J18" s="619"/>
      <c r="K18" s="619"/>
      <c r="L18" s="619"/>
      <c r="M18" s="619"/>
      <c r="N18" s="619"/>
      <c r="O18" s="619"/>
      <c r="P18" s="619"/>
      <c r="Q18" s="620"/>
      <c r="R18" s="621">
        <v>6717322</v>
      </c>
      <c r="S18" s="622"/>
      <c r="T18" s="622"/>
      <c r="U18" s="622"/>
      <c r="V18" s="622"/>
      <c r="W18" s="622"/>
      <c r="X18" s="622"/>
      <c r="Y18" s="623"/>
      <c r="Z18" s="624">
        <v>13.9</v>
      </c>
      <c r="AA18" s="624"/>
      <c r="AB18" s="624"/>
      <c r="AC18" s="624"/>
      <c r="AD18" s="625">
        <v>5953365</v>
      </c>
      <c r="AE18" s="625"/>
      <c r="AF18" s="625"/>
      <c r="AG18" s="625"/>
      <c r="AH18" s="625"/>
      <c r="AI18" s="625"/>
      <c r="AJ18" s="625"/>
      <c r="AK18" s="625"/>
      <c r="AL18" s="626">
        <v>22.8</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172</v>
      </c>
      <c r="BH18" s="622"/>
      <c r="BI18" s="622"/>
      <c r="BJ18" s="622"/>
      <c r="BK18" s="622"/>
      <c r="BL18" s="622"/>
      <c r="BM18" s="622"/>
      <c r="BN18" s="623"/>
      <c r="BO18" s="624" t="s">
        <v>172</v>
      </c>
      <c r="BP18" s="624"/>
      <c r="BQ18" s="624"/>
      <c r="BR18" s="624"/>
      <c r="BS18" s="630" t="s">
        <v>172</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172</v>
      </c>
      <c r="CS18" s="622"/>
      <c r="CT18" s="622"/>
      <c r="CU18" s="622"/>
      <c r="CV18" s="622"/>
      <c r="CW18" s="622"/>
      <c r="CX18" s="622"/>
      <c r="CY18" s="623"/>
      <c r="CZ18" s="624" t="s">
        <v>172</v>
      </c>
      <c r="DA18" s="624"/>
      <c r="DB18" s="624"/>
      <c r="DC18" s="624"/>
      <c r="DD18" s="630" t="s">
        <v>172</v>
      </c>
      <c r="DE18" s="622"/>
      <c r="DF18" s="622"/>
      <c r="DG18" s="622"/>
      <c r="DH18" s="622"/>
      <c r="DI18" s="622"/>
      <c r="DJ18" s="622"/>
      <c r="DK18" s="622"/>
      <c r="DL18" s="622"/>
      <c r="DM18" s="622"/>
      <c r="DN18" s="622"/>
      <c r="DO18" s="622"/>
      <c r="DP18" s="623"/>
      <c r="DQ18" s="630" t="s">
        <v>172</v>
      </c>
      <c r="DR18" s="622"/>
      <c r="DS18" s="622"/>
      <c r="DT18" s="622"/>
      <c r="DU18" s="622"/>
      <c r="DV18" s="622"/>
      <c r="DW18" s="622"/>
      <c r="DX18" s="622"/>
      <c r="DY18" s="622"/>
      <c r="DZ18" s="622"/>
      <c r="EA18" s="622"/>
      <c r="EB18" s="622"/>
      <c r="EC18" s="631"/>
    </row>
    <row r="19" spans="2:133" ht="11.25" customHeight="1" x14ac:dyDescent="0.2">
      <c r="B19" s="618" t="s">
        <v>264</v>
      </c>
      <c r="C19" s="619"/>
      <c r="D19" s="619"/>
      <c r="E19" s="619"/>
      <c r="F19" s="619"/>
      <c r="G19" s="619"/>
      <c r="H19" s="619"/>
      <c r="I19" s="619"/>
      <c r="J19" s="619"/>
      <c r="K19" s="619"/>
      <c r="L19" s="619"/>
      <c r="M19" s="619"/>
      <c r="N19" s="619"/>
      <c r="O19" s="619"/>
      <c r="P19" s="619"/>
      <c r="Q19" s="620"/>
      <c r="R19" s="621">
        <v>5953365</v>
      </c>
      <c r="S19" s="622"/>
      <c r="T19" s="622"/>
      <c r="U19" s="622"/>
      <c r="V19" s="622"/>
      <c r="W19" s="622"/>
      <c r="X19" s="622"/>
      <c r="Y19" s="623"/>
      <c r="Z19" s="624">
        <v>12.4</v>
      </c>
      <c r="AA19" s="624"/>
      <c r="AB19" s="624"/>
      <c r="AC19" s="624"/>
      <c r="AD19" s="625">
        <v>5953365</v>
      </c>
      <c r="AE19" s="625"/>
      <c r="AF19" s="625"/>
      <c r="AG19" s="625"/>
      <c r="AH19" s="625"/>
      <c r="AI19" s="625"/>
      <c r="AJ19" s="625"/>
      <c r="AK19" s="625"/>
      <c r="AL19" s="626">
        <v>22.8</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1185560</v>
      </c>
      <c r="BH19" s="622"/>
      <c r="BI19" s="622"/>
      <c r="BJ19" s="622"/>
      <c r="BK19" s="622"/>
      <c r="BL19" s="622"/>
      <c r="BM19" s="622"/>
      <c r="BN19" s="623"/>
      <c r="BO19" s="624">
        <v>6.6</v>
      </c>
      <c r="BP19" s="624"/>
      <c r="BQ19" s="624"/>
      <c r="BR19" s="624"/>
      <c r="BS19" s="630" t="s">
        <v>172</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172</v>
      </c>
      <c r="CS19" s="622"/>
      <c r="CT19" s="622"/>
      <c r="CU19" s="622"/>
      <c r="CV19" s="622"/>
      <c r="CW19" s="622"/>
      <c r="CX19" s="622"/>
      <c r="CY19" s="623"/>
      <c r="CZ19" s="624" t="s">
        <v>172</v>
      </c>
      <c r="DA19" s="624"/>
      <c r="DB19" s="624"/>
      <c r="DC19" s="624"/>
      <c r="DD19" s="630" t="s">
        <v>172</v>
      </c>
      <c r="DE19" s="622"/>
      <c r="DF19" s="622"/>
      <c r="DG19" s="622"/>
      <c r="DH19" s="622"/>
      <c r="DI19" s="622"/>
      <c r="DJ19" s="622"/>
      <c r="DK19" s="622"/>
      <c r="DL19" s="622"/>
      <c r="DM19" s="622"/>
      <c r="DN19" s="622"/>
      <c r="DO19" s="622"/>
      <c r="DP19" s="623"/>
      <c r="DQ19" s="630" t="s">
        <v>172</v>
      </c>
      <c r="DR19" s="622"/>
      <c r="DS19" s="622"/>
      <c r="DT19" s="622"/>
      <c r="DU19" s="622"/>
      <c r="DV19" s="622"/>
      <c r="DW19" s="622"/>
      <c r="DX19" s="622"/>
      <c r="DY19" s="622"/>
      <c r="DZ19" s="622"/>
      <c r="EA19" s="622"/>
      <c r="EB19" s="622"/>
      <c r="EC19" s="631"/>
    </row>
    <row r="20" spans="2:133" ht="11.25" customHeight="1" x14ac:dyDescent="0.2">
      <c r="B20" s="618" t="s">
        <v>267</v>
      </c>
      <c r="C20" s="619"/>
      <c r="D20" s="619"/>
      <c r="E20" s="619"/>
      <c r="F20" s="619"/>
      <c r="G20" s="619"/>
      <c r="H20" s="619"/>
      <c r="I20" s="619"/>
      <c r="J20" s="619"/>
      <c r="K20" s="619"/>
      <c r="L20" s="619"/>
      <c r="M20" s="619"/>
      <c r="N20" s="619"/>
      <c r="O20" s="619"/>
      <c r="P20" s="619"/>
      <c r="Q20" s="620"/>
      <c r="R20" s="621">
        <v>758879</v>
      </c>
      <c r="S20" s="622"/>
      <c r="T20" s="622"/>
      <c r="U20" s="622"/>
      <c r="V20" s="622"/>
      <c r="W20" s="622"/>
      <c r="X20" s="622"/>
      <c r="Y20" s="623"/>
      <c r="Z20" s="624">
        <v>1.6</v>
      </c>
      <c r="AA20" s="624"/>
      <c r="AB20" s="624"/>
      <c r="AC20" s="624"/>
      <c r="AD20" s="625" t="s">
        <v>172</v>
      </c>
      <c r="AE20" s="625"/>
      <c r="AF20" s="625"/>
      <c r="AG20" s="625"/>
      <c r="AH20" s="625"/>
      <c r="AI20" s="625"/>
      <c r="AJ20" s="625"/>
      <c r="AK20" s="625"/>
      <c r="AL20" s="626" t="s">
        <v>172</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1185560</v>
      </c>
      <c r="BH20" s="622"/>
      <c r="BI20" s="622"/>
      <c r="BJ20" s="622"/>
      <c r="BK20" s="622"/>
      <c r="BL20" s="622"/>
      <c r="BM20" s="622"/>
      <c r="BN20" s="623"/>
      <c r="BO20" s="624">
        <v>6.6</v>
      </c>
      <c r="BP20" s="624"/>
      <c r="BQ20" s="624"/>
      <c r="BR20" s="624"/>
      <c r="BS20" s="630" t="s">
        <v>172</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45320440</v>
      </c>
      <c r="CS20" s="622"/>
      <c r="CT20" s="622"/>
      <c r="CU20" s="622"/>
      <c r="CV20" s="622"/>
      <c r="CW20" s="622"/>
      <c r="CX20" s="622"/>
      <c r="CY20" s="623"/>
      <c r="CZ20" s="624">
        <v>100</v>
      </c>
      <c r="DA20" s="624"/>
      <c r="DB20" s="624"/>
      <c r="DC20" s="624"/>
      <c r="DD20" s="630">
        <v>4011330</v>
      </c>
      <c r="DE20" s="622"/>
      <c r="DF20" s="622"/>
      <c r="DG20" s="622"/>
      <c r="DH20" s="622"/>
      <c r="DI20" s="622"/>
      <c r="DJ20" s="622"/>
      <c r="DK20" s="622"/>
      <c r="DL20" s="622"/>
      <c r="DM20" s="622"/>
      <c r="DN20" s="622"/>
      <c r="DO20" s="622"/>
      <c r="DP20" s="623"/>
      <c r="DQ20" s="630">
        <v>31014694</v>
      </c>
      <c r="DR20" s="622"/>
      <c r="DS20" s="622"/>
      <c r="DT20" s="622"/>
      <c r="DU20" s="622"/>
      <c r="DV20" s="622"/>
      <c r="DW20" s="622"/>
      <c r="DX20" s="622"/>
      <c r="DY20" s="622"/>
      <c r="DZ20" s="622"/>
      <c r="EA20" s="622"/>
      <c r="EB20" s="622"/>
      <c r="EC20" s="631"/>
    </row>
    <row r="21" spans="2:133" ht="11.25" customHeight="1" x14ac:dyDescent="0.2">
      <c r="B21" s="618" t="s">
        <v>270</v>
      </c>
      <c r="C21" s="619"/>
      <c r="D21" s="619"/>
      <c r="E21" s="619"/>
      <c r="F21" s="619"/>
      <c r="G21" s="619"/>
      <c r="H21" s="619"/>
      <c r="I21" s="619"/>
      <c r="J21" s="619"/>
      <c r="K21" s="619"/>
      <c r="L21" s="619"/>
      <c r="M21" s="619"/>
      <c r="N21" s="619"/>
      <c r="O21" s="619"/>
      <c r="P21" s="619"/>
      <c r="Q21" s="620"/>
      <c r="R21" s="621">
        <v>5078</v>
      </c>
      <c r="S21" s="622"/>
      <c r="T21" s="622"/>
      <c r="U21" s="622"/>
      <c r="V21" s="622"/>
      <c r="W21" s="622"/>
      <c r="X21" s="622"/>
      <c r="Y21" s="623"/>
      <c r="Z21" s="624">
        <v>0</v>
      </c>
      <c r="AA21" s="624"/>
      <c r="AB21" s="624"/>
      <c r="AC21" s="624"/>
      <c r="AD21" s="625" t="s">
        <v>172</v>
      </c>
      <c r="AE21" s="625"/>
      <c r="AF21" s="625"/>
      <c r="AG21" s="625"/>
      <c r="AH21" s="625"/>
      <c r="AI21" s="625"/>
      <c r="AJ21" s="625"/>
      <c r="AK21" s="625"/>
      <c r="AL21" s="626" t="s">
        <v>172</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172</v>
      </c>
      <c r="BH21" s="622"/>
      <c r="BI21" s="622"/>
      <c r="BJ21" s="622"/>
      <c r="BK21" s="622"/>
      <c r="BL21" s="622"/>
      <c r="BM21" s="622"/>
      <c r="BN21" s="623"/>
      <c r="BO21" s="624" t="s">
        <v>172</v>
      </c>
      <c r="BP21" s="624"/>
      <c r="BQ21" s="624"/>
      <c r="BR21" s="624"/>
      <c r="BS21" s="630" t="s">
        <v>172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2">
      <c r="B22" s="618" t="s">
        <v>272</v>
      </c>
      <c r="C22" s="619"/>
      <c r="D22" s="619"/>
      <c r="E22" s="619"/>
      <c r="F22" s="619"/>
      <c r="G22" s="619"/>
      <c r="H22" s="619"/>
      <c r="I22" s="619"/>
      <c r="J22" s="619"/>
      <c r="K22" s="619"/>
      <c r="L22" s="619"/>
      <c r="M22" s="619"/>
      <c r="N22" s="619"/>
      <c r="O22" s="619"/>
      <c r="P22" s="619"/>
      <c r="Q22" s="620"/>
      <c r="R22" s="621">
        <v>27886906</v>
      </c>
      <c r="S22" s="622"/>
      <c r="T22" s="622"/>
      <c r="U22" s="622"/>
      <c r="V22" s="622"/>
      <c r="W22" s="622"/>
      <c r="X22" s="622"/>
      <c r="Y22" s="623"/>
      <c r="Z22" s="624">
        <v>57.9</v>
      </c>
      <c r="AA22" s="624"/>
      <c r="AB22" s="624"/>
      <c r="AC22" s="624"/>
      <c r="AD22" s="625">
        <v>25937389</v>
      </c>
      <c r="AE22" s="625"/>
      <c r="AF22" s="625"/>
      <c r="AG22" s="625"/>
      <c r="AH22" s="625"/>
      <c r="AI22" s="625"/>
      <c r="AJ22" s="625"/>
      <c r="AK22" s="625"/>
      <c r="AL22" s="626">
        <v>99.5</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172</v>
      </c>
      <c r="BH22" s="622"/>
      <c r="BI22" s="622"/>
      <c r="BJ22" s="622"/>
      <c r="BK22" s="622"/>
      <c r="BL22" s="622"/>
      <c r="BM22" s="622"/>
      <c r="BN22" s="623"/>
      <c r="BO22" s="624" t="s">
        <v>172</v>
      </c>
      <c r="BP22" s="624"/>
      <c r="BQ22" s="624"/>
      <c r="BR22" s="624"/>
      <c r="BS22" s="630" t="s">
        <v>172</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8" t="s">
        <v>275</v>
      </c>
      <c r="C23" s="619"/>
      <c r="D23" s="619"/>
      <c r="E23" s="619"/>
      <c r="F23" s="619"/>
      <c r="G23" s="619"/>
      <c r="H23" s="619"/>
      <c r="I23" s="619"/>
      <c r="J23" s="619"/>
      <c r="K23" s="619"/>
      <c r="L23" s="619"/>
      <c r="M23" s="619"/>
      <c r="N23" s="619"/>
      <c r="O23" s="619"/>
      <c r="P23" s="619"/>
      <c r="Q23" s="620"/>
      <c r="R23" s="621">
        <v>16262</v>
      </c>
      <c r="S23" s="622"/>
      <c r="T23" s="622"/>
      <c r="U23" s="622"/>
      <c r="V23" s="622"/>
      <c r="W23" s="622"/>
      <c r="X23" s="622"/>
      <c r="Y23" s="623"/>
      <c r="Z23" s="624">
        <v>0</v>
      </c>
      <c r="AA23" s="624"/>
      <c r="AB23" s="624"/>
      <c r="AC23" s="624"/>
      <c r="AD23" s="625">
        <v>16262</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v>1185560</v>
      </c>
      <c r="BH23" s="622"/>
      <c r="BI23" s="622"/>
      <c r="BJ23" s="622"/>
      <c r="BK23" s="622"/>
      <c r="BL23" s="622"/>
      <c r="BM23" s="622"/>
      <c r="BN23" s="623"/>
      <c r="BO23" s="624">
        <v>6.6</v>
      </c>
      <c r="BP23" s="624"/>
      <c r="BQ23" s="624"/>
      <c r="BR23" s="624"/>
      <c r="BS23" s="630" t="s">
        <v>172</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2">
      <c r="B24" s="618" t="s">
        <v>282</v>
      </c>
      <c r="C24" s="619"/>
      <c r="D24" s="619"/>
      <c r="E24" s="619"/>
      <c r="F24" s="619"/>
      <c r="G24" s="619"/>
      <c r="H24" s="619"/>
      <c r="I24" s="619"/>
      <c r="J24" s="619"/>
      <c r="K24" s="619"/>
      <c r="L24" s="619"/>
      <c r="M24" s="619"/>
      <c r="N24" s="619"/>
      <c r="O24" s="619"/>
      <c r="P24" s="619"/>
      <c r="Q24" s="620"/>
      <c r="R24" s="621">
        <v>169966</v>
      </c>
      <c r="S24" s="622"/>
      <c r="T24" s="622"/>
      <c r="U24" s="622"/>
      <c r="V24" s="622"/>
      <c r="W24" s="622"/>
      <c r="X24" s="622"/>
      <c r="Y24" s="623"/>
      <c r="Z24" s="624">
        <v>0.4</v>
      </c>
      <c r="AA24" s="624"/>
      <c r="AB24" s="624"/>
      <c r="AC24" s="624"/>
      <c r="AD24" s="625" t="s">
        <v>172</v>
      </c>
      <c r="AE24" s="625"/>
      <c r="AF24" s="625"/>
      <c r="AG24" s="625"/>
      <c r="AH24" s="625"/>
      <c r="AI24" s="625"/>
      <c r="AJ24" s="625"/>
      <c r="AK24" s="625"/>
      <c r="AL24" s="626" t="s">
        <v>172</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172</v>
      </c>
      <c r="BH24" s="622"/>
      <c r="BI24" s="622"/>
      <c r="BJ24" s="622"/>
      <c r="BK24" s="622"/>
      <c r="BL24" s="622"/>
      <c r="BM24" s="622"/>
      <c r="BN24" s="623"/>
      <c r="BO24" s="624" t="s">
        <v>172</v>
      </c>
      <c r="BP24" s="624"/>
      <c r="BQ24" s="624"/>
      <c r="BR24" s="624"/>
      <c r="BS24" s="630" t="s">
        <v>172</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23388158</v>
      </c>
      <c r="CS24" s="611"/>
      <c r="CT24" s="611"/>
      <c r="CU24" s="611"/>
      <c r="CV24" s="611"/>
      <c r="CW24" s="611"/>
      <c r="CX24" s="611"/>
      <c r="CY24" s="612"/>
      <c r="CZ24" s="615">
        <v>51.6</v>
      </c>
      <c r="DA24" s="616"/>
      <c r="DB24" s="616"/>
      <c r="DC24" s="635"/>
      <c r="DD24" s="654">
        <v>15785575</v>
      </c>
      <c r="DE24" s="611"/>
      <c r="DF24" s="611"/>
      <c r="DG24" s="611"/>
      <c r="DH24" s="611"/>
      <c r="DI24" s="611"/>
      <c r="DJ24" s="611"/>
      <c r="DK24" s="612"/>
      <c r="DL24" s="654">
        <v>15785575</v>
      </c>
      <c r="DM24" s="611"/>
      <c r="DN24" s="611"/>
      <c r="DO24" s="611"/>
      <c r="DP24" s="611"/>
      <c r="DQ24" s="611"/>
      <c r="DR24" s="611"/>
      <c r="DS24" s="611"/>
      <c r="DT24" s="611"/>
      <c r="DU24" s="611"/>
      <c r="DV24" s="612"/>
      <c r="DW24" s="615">
        <v>57.2</v>
      </c>
      <c r="DX24" s="616"/>
      <c r="DY24" s="616"/>
      <c r="DZ24" s="616"/>
      <c r="EA24" s="616"/>
      <c r="EB24" s="616"/>
      <c r="EC24" s="617"/>
    </row>
    <row r="25" spans="2:133" ht="11.25" customHeight="1" x14ac:dyDescent="0.2">
      <c r="B25" s="618" t="s">
        <v>285</v>
      </c>
      <c r="C25" s="619"/>
      <c r="D25" s="619"/>
      <c r="E25" s="619"/>
      <c r="F25" s="619"/>
      <c r="G25" s="619"/>
      <c r="H25" s="619"/>
      <c r="I25" s="619"/>
      <c r="J25" s="619"/>
      <c r="K25" s="619"/>
      <c r="L25" s="619"/>
      <c r="M25" s="619"/>
      <c r="N25" s="619"/>
      <c r="O25" s="619"/>
      <c r="P25" s="619"/>
      <c r="Q25" s="620"/>
      <c r="R25" s="621">
        <v>517829</v>
      </c>
      <c r="S25" s="622"/>
      <c r="T25" s="622"/>
      <c r="U25" s="622"/>
      <c r="V25" s="622"/>
      <c r="W25" s="622"/>
      <c r="X25" s="622"/>
      <c r="Y25" s="623"/>
      <c r="Z25" s="624">
        <v>1.1000000000000001</v>
      </c>
      <c r="AA25" s="624"/>
      <c r="AB25" s="624"/>
      <c r="AC25" s="624"/>
      <c r="AD25" s="625">
        <v>38292</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172</v>
      </c>
      <c r="BH25" s="622"/>
      <c r="BI25" s="622"/>
      <c r="BJ25" s="622"/>
      <c r="BK25" s="622"/>
      <c r="BL25" s="622"/>
      <c r="BM25" s="622"/>
      <c r="BN25" s="623"/>
      <c r="BO25" s="624" t="s">
        <v>172</v>
      </c>
      <c r="BP25" s="624"/>
      <c r="BQ25" s="624"/>
      <c r="BR25" s="624"/>
      <c r="BS25" s="630" t="s">
        <v>172</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9140374</v>
      </c>
      <c r="CS25" s="657"/>
      <c r="CT25" s="657"/>
      <c r="CU25" s="657"/>
      <c r="CV25" s="657"/>
      <c r="CW25" s="657"/>
      <c r="CX25" s="657"/>
      <c r="CY25" s="658"/>
      <c r="CZ25" s="626">
        <v>20.2</v>
      </c>
      <c r="DA25" s="655"/>
      <c r="DB25" s="655"/>
      <c r="DC25" s="659"/>
      <c r="DD25" s="630">
        <v>8419672</v>
      </c>
      <c r="DE25" s="657"/>
      <c r="DF25" s="657"/>
      <c r="DG25" s="657"/>
      <c r="DH25" s="657"/>
      <c r="DI25" s="657"/>
      <c r="DJ25" s="657"/>
      <c r="DK25" s="658"/>
      <c r="DL25" s="630">
        <v>8419672</v>
      </c>
      <c r="DM25" s="657"/>
      <c r="DN25" s="657"/>
      <c r="DO25" s="657"/>
      <c r="DP25" s="657"/>
      <c r="DQ25" s="657"/>
      <c r="DR25" s="657"/>
      <c r="DS25" s="657"/>
      <c r="DT25" s="657"/>
      <c r="DU25" s="657"/>
      <c r="DV25" s="658"/>
      <c r="DW25" s="626">
        <v>30.5</v>
      </c>
      <c r="DX25" s="655"/>
      <c r="DY25" s="655"/>
      <c r="DZ25" s="655"/>
      <c r="EA25" s="655"/>
      <c r="EB25" s="655"/>
      <c r="EC25" s="656"/>
    </row>
    <row r="26" spans="2:133" ht="11.25" customHeight="1" x14ac:dyDescent="0.2">
      <c r="B26" s="618" t="s">
        <v>288</v>
      </c>
      <c r="C26" s="619"/>
      <c r="D26" s="619"/>
      <c r="E26" s="619"/>
      <c r="F26" s="619"/>
      <c r="G26" s="619"/>
      <c r="H26" s="619"/>
      <c r="I26" s="619"/>
      <c r="J26" s="619"/>
      <c r="K26" s="619"/>
      <c r="L26" s="619"/>
      <c r="M26" s="619"/>
      <c r="N26" s="619"/>
      <c r="O26" s="619"/>
      <c r="P26" s="619"/>
      <c r="Q26" s="620"/>
      <c r="R26" s="621">
        <v>391371</v>
      </c>
      <c r="S26" s="622"/>
      <c r="T26" s="622"/>
      <c r="U26" s="622"/>
      <c r="V26" s="622"/>
      <c r="W26" s="622"/>
      <c r="X26" s="622"/>
      <c r="Y26" s="623"/>
      <c r="Z26" s="624">
        <v>0.8</v>
      </c>
      <c r="AA26" s="624"/>
      <c r="AB26" s="624"/>
      <c r="AC26" s="624"/>
      <c r="AD26" s="625" t="s">
        <v>172</v>
      </c>
      <c r="AE26" s="625"/>
      <c r="AF26" s="625"/>
      <c r="AG26" s="625"/>
      <c r="AH26" s="625"/>
      <c r="AI26" s="625"/>
      <c r="AJ26" s="625"/>
      <c r="AK26" s="625"/>
      <c r="AL26" s="626" t="s">
        <v>172</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172</v>
      </c>
      <c r="BH26" s="622"/>
      <c r="BI26" s="622"/>
      <c r="BJ26" s="622"/>
      <c r="BK26" s="622"/>
      <c r="BL26" s="622"/>
      <c r="BM26" s="622"/>
      <c r="BN26" s="623"/>
      <c r="BO26" s="624" t="s">
        <v>172</v>
      </c>
      <c r="BP26" s="624"/>
      <c r="BQ26" s="624"/>
      <c r="BR26" s="624"/>
      <c r="BS26" s="630" t="s">
        <v>172</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5572022</v>
      </c>
      <c r="CS26" s="622"/>
      <c r="CT26" s="622"/>
      <c r="CU26" s="622"/>
      <c r="CV26" s="622"/>
      <c r="CW26" s="622"/>
      <c r="CX26" s="622"/>
      <c r="CY26" s="623"/>
      <c r="CZ26" s="626">
        <v>12.3</v>
      </c>
      <c r="DA26" s="655"/>
      <c r="DB26" s="655"/>
      <c r="DC26" s="659"/>
      <c r="DD26" s="630">
        <v>5014643</v>
      </c>
      <c r="DE26" s="622"/>
      <c r="DF26" s="622"/>
      <c r="DG26" s="622"/>
      <c r="DH26" s="622"/>
      <c r="DI26" s="622"/>
      <c r="DJ26" s="622"/>
      <c r="DK26" s="623"/>
      <c r="DL26" s="630" t="s">
        <v>172</v>
      </c>
      <c r="DM26" s="622"/>
      <c r="DN26" s="622"/>
      <c r="DO26" s="622"/>
      <c r="DP26" s="622"/>
      <c r="DQ26" s="622"/>
      <c r="DR26" s="622"/>
      <c r="DS26" s="622"/>
      <c r="DT26" s="622"/>
      <c r="DU26" s="622"/>
      <c r="DV26" s="623"/>
      <c r="DW26" s="626" t="s">
        <v>172</v>
      </c>
      <c r="DX26" s="655"/>
      <c r="DY26" s="655"/>
      <c r="DZ26" s="655"/>
      <c r="EA26" s="655"/>
      <c r="EB26" s="655"/>
      <c r="EC26" s="656"/>
    </row>
    <row r="27" spans="2:133" ht="11.25" customHeight="1" x14ac:dyDescent="0.2">
      <c r="B27" s="618" t="s">
        <v>291</v>
      </c>
      <c r="C27" s="619"/>
      <c r="D27" s="619"/>
      <c r="E27" s="619"/>
      <c r="F27" s="619"/>
      <c r="G27" s="619"/>
      <c r="H27" s="619"/>
      <c r="I27" s="619"/>
      <c r="J27" s="619"/>
      <c r="K27" s="619"/>
      <c r="L27" s="619"/>
      <c r="M27" s="619"/>
      <c r="N27" s="619"/>
      <c r="O27" s="619"/>
      <c r="P27" s="619"/>
      <c r="Q27" s="620"/>
      <c r="R27" s="621">
        <v>6220300</v>
      </c>
      <c r="S27" s="622"/>
      <c r="T27" s="622"/>
      <c r="U27" s="622"/>
      <c r="V27" s="622"/>
      <c r="W27" s="622"/>
      <c r="X27" s="622"/>
      <c r="Y27" s="623"/>
      <c r="Z27" s="624">
        <v>12.9</v>
      </c>
      <c r="AA27" s="624"/>
      <c r="AB27" s="624"/>
      <c r="AC27" s="624"/>
      <c r="AD27" s="625" t="s">
        <v>172</v>
      </c>
      <c r="AE27" s="625"/>
      <c r="AF27" s="625"/>
      <c r="AG27" s="625"/>
      <c r="AH27" s="625"/>
      <c r="AI27" s="625"/>
      <c r="AJ27" s="625"/>
      <c r="AK27" s="625"/>
      <c r="AL27" s="626" t="s">
        <v>172</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17996337</v>
      </c>
      <c r="BH27" s="622"/>
      <c r="BI27" s="622"/>
      <c r="BJ27" s="622"/>
      <c r="BK27" s="622"/>
      <c r="BL27" s="622"/>
      <c r="BM27" s="622"/>
      <c r="BN27" s="623"/>
      <c r="BO27" s="624">
        <v>100</v>
      </c>
      <c r="BP27" s="624"/>
      <c r="BQ27" s="624"/>
      <c r="BR27" s="624"/>
      <c r="BS27" s="630">
        <v>331793</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10035956</v>
      </c>
      <c r="CS27" s="657"/>
      <c r="CT27" s="657"/>
      <c r="CU27" s="657"/>
      <c r="CV27" s="657"/>
      <c r="CW27" s="657"/>
      <c r="CX27" s="657"/>
      <c r="CY27" s="658"/>
      <c r="CZ27" s="626">
        <v>22.1</v>
      </c>
      <c r="DA27" s="655"/>
      <c r="DB27" s="655"/>
      <c r="DC27" s="659"/>
      <c r="DD27" s="630">
        <v>3314305</v>
      </c>
      <c r="DE27" s="657"/>
      <c r="DF27" s="657"/>
      <c r="DG27" s="657"/>
      <c r="DH27" s="657"/>
      <c r="DI27" s="657"/>
      <c r="DJ27" s="657"/>
      <c r="DK27" s="658"/>
      <c r="DL27" s="630">
        <v>3314305</v>
      </c>
      <c r="DM27" s="657"/>
      <c r="DN27" s="657"/>
      <c r="DO27" s="657"/>
      <c r="DP27" s="657"/>
      <c r="DQ27" s="657"/>
      <c r="DR27" s="657"/>
      <c r="DS27" s="657"/>
      <c r="DT27" s="657"/>
      <c r="DU27" s="657"/>
      <c r="DV27" s="658"/>
      <c r="DW27" s="626">
        <v>12</v>
      </c>
      <c r="DX27" s="655"/>
      <c r="DY27" s="655"/>
      <c r="DZ27" s="655"/>
      <c r="EA27" s="655"/>
      <c r="EB27" s="655"/>
      <c r="EC27" s="656"/>
    </row>
    <row r="28" spans="2:133" ht="11.25" customHeight="1" x14ac:dyDescent="0.2">
      <c r="B28" s="663" t="s">
        <v>294</v>
      </c>
      <c r="C28" s="664"/>
      <c r="D28" s="664"/>
      <c r="E28" s="664"/>
      <c r="F28" s="664"/>
      <c r="G28" s="664"/>
      <c r="H28" s="664"/>
      <c r="I28" s="664"/>
      <c r="J28" s="664"/>
      <c r="K28" s="664"/>
      <c r="L28" s="664"/>
      <c r="M28" s="664"/>
      <c r="N28" s="664"/>
      <c r="O28" s="664"/>
      <c r="P28" s="664"/>
      <c r="Q28" s="665"/>
      <c r="R28" s="621" t="s">
        <v>172</v>
      </c>
      <c r="S28" s="622"/>
      <c r="T28" s="622"/>
      <c r="U28" s="622"/>
      <c r="V28" s="622"/>
      <c r="W28" s="622"/>
      <c r="X28" s="622"/>
      <c r="Y28" s="623"/>
      <c r="Z28" s="624" t="s">
        <v>172</v>
      </c>
      <c r="AA28" s="624"/>
      <c r="AB28" s="624"/>
      <c r="AC28" s="624"/>
      <c r="AD28" s="625" t="s">
        <v>172</v>
      </c>
      <c r="AE28" s="625"/>
      <c r="AF28" s="625"/>
      <c r="AG28" s="625"/>
      <c r="AH28" s="625"/>
      <c r="AI28" s="625"/>
      <c r="AJ28" s="625"/>
      <c r="AK28" s="625"/>
      <c r="AL28" s="626" t="s">
        <v>172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4211828</v>
      </c>
      <c r="CS28" s="622"/>
      <c r="CT28" s="622"/>
      <c r="CU28" s="622"/>
      <c r="CV28" s="622"/>
      <c r="CW28" s="622"/>
      <c r="CX28" s="622"/>
      <c r="CY28" s="623"/>
      <c r="CZ28" s="626">
        <v>9.3000000000000007</v>
      </c>
      <c r="DA28" s="655"/>
      <c r="DB28" s="655"/>
      <c r="DC28" s="659"/>
      <c r="DD28" s="630">
        <v>4051598</v>
      </c>
      <c r="DE28" s="622"/>
      <c r="DF28" s="622"/>
      <c r="DG28" s="622"/>
      <c r="DH28" s="622"/>
      <c r="DI28" s="622"/>
      <c r="DJ28" s="622"/>
      <c r="DK28" s="623"/>
      <c r="DL28" s="630">
        <v>4051598</v>
      </c>
      <c r="DM28" s="622"/>
      <c r="DN28" s="622"/>
      <c r="DO28" s="622"/>
      <c r="DP28" s="622"/>
      <c r="DQ28" s="622"/>
      <c r="DR28" s="622"/>
      <c r="DS28" s="622"/>
      <c r="DT28" s="622"/>
      <c r="DU28" s="622"/>
      <c r="DV28" s="623"/>
      <c r="DW28" s="626">
        <v>14.7</v>
      </c>
      <c r="DX28" s="655"/>
      <c r="DY28" s="655"/>
      <c r="DZ28" s="655"/>
      <c r="EA28" s="655"/>
      <c r="EB28" s="655"/>
      <c r="EC28" s="656"/>
    </row>
    <row r="29" spans="2:133" ht="11.25" customHeight="1" x14ac:dyDescent="0.2">
      <c r="B29" s="618" t="s">
        <v>296</v>
      </c>
      <c r="C29" s="619"/>
      <c r="D29" s="619"/>
      <c r="E29" s="619"/>
      <c r="F29" s="619"/>
      <c r="G29" s="619"/>
      <c r="H29" s="619"/>
      <c r="I29" s="619"/>
      <c r="J29" s="619"/>
      <c r="K29" s="619"/>
      <c r="L29" s="619"/>
      <c r="M29" s="619"/>
      <c r="N29" s="619"/>
      <c r="O29" s="619"/>
      <c r="P29" s="619"/>
      <c r="Q29" s="620"/>
      <c r="R29" s="621">
        <v>3226463</v>
      </c>
      <c r="S29" s="622"/>
      <c r="T29" s="622"/>
      <c r="U29" s="622"/>
      <c r="V29" s="622"/>
      <c r="W29" s="622"/>
      <c r="X29" s="622"/>
      <c r="Y29" s="623"/>
      <c r="Z29" s="624">
        <v>6.7</v>
      </c>
      <c r="AA29" s="624"/>
      <c r="AB29" s="624"/>
      <c r="AC29" s="624"/>
      <c r="AD29" s="625" t="s">
        <v>172</v>
      </c>
      <c r="AE29" s="625"/>
      <c r="AF29" s="625"/>
      <c r="AG29" s="625"/>
      <c r="AH29" s="625"/>
      <c r="AI29" s="625"/>
      <c r="AJ29" s="625"/>
      <c r="AK29" s="625"/>
      <c r="AL29" s="626" t="s">
        <v>172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64</v>
      </c>
      <c r="CG29" s="637"/>
      <c r="CH29" s="637"/>
      <c r="CI29" s="637"/>
      <c r="CJ29" s="637"/>
      <c r="CK29" s="637"/>
      <c r="CL29" s="637"/>
      <c r="CM29" s="637"/>
      <c r="CN29" s="637"/>
      <c r="CO29" s="637"/>
      <c r="CP29" s="637"/>
      <c r="CQ29" s="638"/>
      <c r="CR29" s="621">
        <v>4211828</v>
      </c>
      <c r="CS29" s="657"/>
      <c r="CT29" s="657"/>
      <c r="CU29" s="657"/>
      <c r="CV29" s="657"/>
      <c r="CW29" s="657"/>
      <c r="CX29" s="657"/>
      <c r="CY29" s="658"/>
      <c r="CZ29" s="626">
        <v>9.3000000000000007</v>
      </c>
      <c r="DA29" s="655"/>
      <c r="DB29" s="655"/>
      <c r="DC29" s="659"/>
      <c r="DD29" s="630">
        <v>4051598</v>
      </c>
      <c r="DE29" s="657"/>
      <c r="DF29" s="657"/>
      <c r="DG29" s="657"/>
      <c r="DH29" s="657"/>
      <c r="DI29" s="657"/>
      <c r="DJ29" s="657"/>
      <c r="DK29" s="658"/>
      <c r="DL29" s="630">
        <v>4051598</v>
      </c>
      <c r="DM29" s="657"/>
      <c r="DN29" s="657"/>
      <c r="DO29" s="657"/>
      <c r="DP29" s="657"/>
      <c r="DQ29" s="657"/>
      <c r="DR29" s="657"/>
      <c r="DS29" s="657"/>
      <c r="DT29" s="657"/>
      <c r="DU29" s="657"/>
      <c r="DV29" s="658"/>
      <c r="DW29" s="626">
        <v>14.7</v>
      </c>
      <c r="DX29" s="655"/>
      <c r="DY29" s="655"/>
      <c r="DZ29" s="655"/>
      <c r="EA29" s="655"/>
      <c r="EB29" s="655"/>
      <c r="EC29" s="656"/>
    </row>
    <row r="30" spans="2:133" ht="11.25" customHeight="1" x14ac:dyDescent="0.2">
      <c r="B30" s="618" t="s">
        <v>300</v>
      </c>
      <c r="C30" s="619"/>
      <c r="D30" s="619"/>
      <c r="E30" s="619"/>
      <c r="F30" s="619"/>
      <c r="G30" s="619"/>
      <c r="H30" s="619"/>
      <c r="I30" s="619"/>
      <c r="J30" s="619"/>
      <c r="K30" s="619"/>
      <c r="L30" s="619"/>
      <c r="M30" s="619"/>
      <c r="N30" s="619"/>
      <c r="O30" s="619"/>
      <c r="P30" s="619"/>
      <c r="Q30" s="620"/>
      <c r="R30" s="621">
        <v>188698</v>
      </c>
      <c r="S30" s="622"/>
      <c r="T30" s="622"/>
      <c r="U30" s="622"/>
      <c r="V30" s="622"/>
      <c r="W30" s="622"/>
      <c r="X30" s="622"/>
      <c r="Y30" s="623"/>
      <c r="Z30" s="624">
        <v>0.4</v>
      </c>
      <c r="AA30" s="624"/>
      <c r="AB30" s="624"/>
      <c r="AC30" s="624"/>
      <c r="AD30" s="625">
        <v>72886</v>
      </c>
      <c r="AE30" s="625"/>
      <c r="AF30" s="625"/>
      <c r="AG30" s="625"/>
      <c r="AH30" s="625"/>
      <c r="AI30" s="625"/>
      <c r="AJ30" s="625"/>
      <c r="AK30" s="625"/>
      <c r="AL30" s="626">
        <v>0.3</v>
      </c>
      <c r="AM30" s="627"/>
      <c r="AN30" s="627"/>
      <c r="AO30" s="628"/>
      <c r="AP30" s="669" t="s">
        <v>301</v>
      </c>
      <c r="AQ30" s="670"/>
      <c r="AR30" s="670"/>
      <c r="AS30" s="670"/>
      <c r="AT30" s="675" t="s">
        <v>302</v>
      </c>
      <c r="AU30" s="210"/>
      <c r="AV30" s="210"/>
      <c r="AW30" s="210"/>
      <c r="AX30" s="607" t="s">
        <v>180</v>
      </c>
      <c r="AY30" s="608"/>
      <c r="AZ30" s="608"/>
      <c r="BA30" s="608"/>
      <c r="BB30" s="608"/>
      <c r="BC30" s="608"/>
      <c r="BD30" s="608"/>
      <c r="BE30" s="608"/>
      <c r="BF30" s="609"/>
      <c r="BG30" s="681">
        <v>99.1</v>
      </c>
      <c r="BH30" s="682"/>
      <c r="BI30" s="682"/>
      <c r="BJ30" s="682"/>
      <c r="BK30" s="682"/>
      <c r="BL30" s="682"/>
      <c r="BM30" s="616">
        <v>97.2</v>
      </c>
      <c r="BN30" s="682"/>
      <c r="BO30" s="682"/>
      <c r="BP30" s="682"/>
      <c r="BQ30" s="683"/>
      <c r="BR30" s="681">
        <v>99.2</v>
      </c>
      <c r="BS30" s="682"/>
      <c r="BT30" s="682"/>
      <c r="BU30" s="682"/>
      <c r="BV30" s="682"/>
      <c r="BW30" s="682"/>
      <c r="BX30" s="616">
        <v>96.8</v>
      </c>
      <c r="BY30" s="682"/>
      <c r="BZ30" s="682"/>
      <c r="CA30" s="682"/>
      <c r="CB30" s="683"/>
      <c r="CD30" s="686"/>
      <c r="CE30" s="687"/>
      <c r="CF30" s="636" t="s">
        <v>303</v>
      </c>
      <c r="CG30" s="637"/>
      <c r="CH30" s="637"/>
      <c r="CI30" s="637"/>
      <c r="CJ30" s="637"/>
      <c r="CK30" s="637"/>
      <c r="CL30" s="637"/>
      <c r="CM30" s="637"/>
      <c r="CN30" s="637"/>
      <c r="CO30" s="637"/>
      <c r="CP30" s="637"/>
      <c r="CQ30" s="638"/>
      <c r="CR30" s="621">
        <v>3968699</v>
      </c>
      <c r="CS30" s="622"/>
      <c r="CT30" s="622"/>
      <c r="CU30" s="622"/>
      <c r="CV30" s="622"/>
      <c r="CW30" s="622"/>
      <c r="CX30" s="622"/>
      <c r="CY30" s="623"/>
      <c r="CZ30" s="626">
        <v>8.8000000000000007</v>
      </c>
      <c r="DA30" s="655"/>
      <c r="DB30" s="655"/>
      <c r="DC30" s="659"/>
      <c r="DD30" s="630">
        <v>3808545</v>
      </c>
      <c r="DE30" s="622"/>
      <c r="DF30" s="622"/>
      <c r="DG30" s="622"/>
      <c r="DH30" s="622"/>
      <c r="DI30" s="622"/>
      <c r="DJ30" s="622"/>
      <c r="DK30" s="623"/>
      <c r="DL30" s="630">
        <v>3808545</v>
      </c>
      <c r="DM30" s="622"/>
      <c r="DN30" s="622"/>
      <c r="DO30" s="622"/>
      <c r="DP30" s="622"/>
      <c r="DQ30" s="622"/>
      <c r="DR30" s="622"/>
      <c r="DS30" s="622"/>
      <c r="DT30" s="622"/>
      <c r="DU30" s="622"/>
      <c r="DV30" s="623"/>
      <c r="DW30" s="626">
        <v>13.8</v>
      </c>
      <c r="DX30" s="655"/>
      <c r="DY30" s="655"/>
      <c r="DZ30" s="655"/>
      <c r="EA30" s="655"/>
      <c r="EB30" s="655"/>
      <c r="EC30" s="656"/>
    </row>
    <row r="31" spans="2:133" ht="11.25" customHeight="1" x14ac:dyDescent="0.2">
      <c r="B31" s="618" t="s">
        <v>304</v>
      </c>
      <c r="C31" s="619"/>
      <c r="D31" s="619"/>
      <c r="E31" s="619"/>
      <c r="F31" s="619"/>
      <c r="G31" s="619"/>
      <c r="H31" s="619"/>
      <c r="I31" s="619"/>
      <c r="J31" s="619"/>
      <c r="K31" s="619"/>
      <c r="L31" s="619"/>
      <c r="M31" s="619"/>
      <c r="N31" s="619"/>
      <c r="O31" s="619"/>
      <c r="P31" s="619"/>
      <c r="Q31" s="620"/>
      <c r="R31" s="621">
        <v>104214</v>
      </c>
      <c r="S31" s="622"/>
      <c r="T31" s="622"/>
      <c r="U31" s="622"/>
      <c r="V31" s="622"/>
      <c r="W31" s="622"/>
      <c r="X31" s="622"/>
      <c r="Y31" s="623"/>
      <c r="Z31" s="624">
        <v>0.2</v>
      </c>
      <c r="AA31" s="624"/>
      <c r="AB31" s="624"/>
      <c r="AC31" s="624"/>
      <c r="AD31" s="625" t="s">
        <v>172</v>
      </c>
      <c r="AE31" s="625"/>
      <c r="AF31" s="625"/>
      <c r="AG31" s="625"/>
      <c r="AH31" s="625"/>
      <c r="AI31" s="625"/>
      <c r="AJ31" s="625"/>
      <c r="AK31" s="625"/>
      <c r="AL31" s="626" t="s">
        <v>172</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98.9</v>
      </c>
      <c r="BH31" s="657"/>
      <c r="BI31" s="657"/>
      <c r="BJ31" s="657"/>
      <c r="BK31" s="657"/>
      <c r="BL31" s="657"/>
      <c r="BM31" s="627">
        <v>96.9</v>
      </c>
      <c r="BN31" s="679"/>
      <c r="BO31" s="679"/>
      <c r="BP31" s="679"/>
      <c r="BQ31" s="680"/>
      <c r="BR31" s="678">
        <v>99.1</v>
      </c>
      <c r="BS31" s="657"/>
      <c r="BT31" s="657"/>
      <c r="BU31" s="657"/>
      <c r="BV31" s="657"/>
      <c r="BW31" s="657"/>
      <c r="BX31" s="627">
        <v>96.6</v>
      </c>
      <c r="BY31" s="679"/>
      <c r="BZ31" s="679"/>
      <c r="CA31" s="679"/>
      <c r="CB31" s="680"/>
      <c r="CD31" s="686"/>
      <c r="CE31" s="687"/>
      <c r="CF31" s="636" t="s">
        <v>307</v>
      </c>
      <c r="CG31" s="637"/>
      <c r="CH31" s="637"/>
      <c r="CI31" s="637"/>
      <c r="CJ31" s="637"/>
      <c r="CK31" s="637"/>
      <c r="CL31" s="637"/>
      <c r="CM31" s="637"/>
      <c r="CN31" s="637"/>
      <c r="CO31" s="637"/>
      <c r="CP31" s="637"/>
      <c r="CQ31" s="638"/>
      <c r="CR31" s="621">
        <v>243129</v>
      </c>
      <c r="CS31" s="657"/>
      <c r="CT31" s="657"/>
      <c r="CU31" s="657"/>
      <c r="CV31" s="657"/>
      <c r="CW31" s="657"/>
      <c r="CX31" s="657"/>
      <c r="CY31" s="658"/>
      <c r="CZ31" s="626">
        <v>0.5</v>
      </c>
      <c r="DA31" s="655"/>
      <c r="DB31" s="655"/>
      <c r="DC31" s="659"/>
      <c r="DD31" s="630">
        <v>243053</v>
      </c>
      <c r="DE31" s="657"/>
      <c r="DF31" s="657"/>
      <c r="DG31" s="657"/>
      <c r="DH31" s="657"/>
      <c r="DI31" s="657"/>
      <c r="DJ31" s="657"/>
      <c r="DK31" s="658"/>
      <c r="DL31" s="630">
        <v>243053</v>
      </c>
      <c r="DM31" s="657"/>
      <c r="DN31" s="657"/>
      <c r="DO31" s="657"/>
      <c r="DP31" s="657"/>
      <c r="DQ31" s="657"/>
      <c r="DR31" s="657"/>
      <c r="DS31" s="657"/>
      <c r="DT31" s="657"/>
      <c r="DU31" s="657"/>
      <c r="DV31" s="658"/>
      <c r="DW31" s="626">
        <v>0.9</v>
      </c>
      <c r="DX31" s="655"/>
      <c r="DY31" s="655"/>
      <c r="DZ31" s="655"/>
      <c r="EA31" s="655"/>
      <c r="EB31" s="655"/>
      <c r="EC31" s="656"/>
    </row>
    <row r="32" spans="2:133" ht="11.25" customHeight="1" x14ac:dyDescent="0.2">
      <c r="B32" s="618" t="s">
        <v>308</v>
      </c>
      <c r="C32" s="619"/>
      <c r="D32" s="619"/>
      <c r="E32" s="619"/>
      <c r="F32" s="619"/>
      <c r="G32" s="619"/>
      <c r="H32" s="619"/>
      <c r="I32" s="619"/>
      <c r="J32" s="619"/>
      <c r="K32" s="619"/>
      <c r="L32" s="619"/>
      <c r="M32" s="619"/>
      <c r="N32" s="619"/>
      <c r="O32" s="619"/>
      <c r="P32" s="619"/>
      <c r="Q32" s="620"/>
      <c r="R32" s="621">
        <v>1499392</v>
      </c>
      <c r="S32" s="622"/>
      <c r="T32" s="622"/>
      <c r="U32" s="622"/>
      <c r="V32" s="622"/>
      <c r="W32" s="622"/>
      <c r="X32" s="622"/>
      <c r="Y32" s="623"/>
      <c r="Z32" s="624">
        <v>3.1</v>
      </c>
      <c r="AA32" s="624"/>
      <c r="AB32" s="624"/>
      <c r="AC32" s="624"/>
      <c r="AD32" s="625" t="s">
        <v>172</v>
      </c>
      <c r="AE32" s="625"/>
      <c r="AF32" s="625"/>
      <c r="AG32" s="625"/>
      <c r="AH32" s="625"/>
      <c r="AI32" s="625"/>
      <c r="AJ32" s="625"/>
      <c r="AK32" s="625"/>
      <c r="AL32" s="626" t="s">
        <v>172</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99.2</v>
      </c>
      <c r="BH32" s="691"/>
      <c r="BI32" s="691"/>
      <c r="BJ32" s="691"/>
      <c r="BK32" s="691"/>
      <c r="BL32" s="691"/>
      <c r="BM32" s="692">
        <v>97.3</v>
      </c>
      <c r="BN32" s="691"/>
      <c r="BO32" s="691"/>
      <c r="BP32" s="691"/>
      <c r="BQ32" s="693"/>
      <c r="BR32" s="690">
        <v>99.3</v>
      </c>
      <c r="BS32" s="691"/>
      <c r="BT32" s="691"/>
      <c r="BU32" s="691"/>
      <c r="BV32" s="691"/>
      <c r="BW32" s="691"/>
      <c r="BX32" s="692">
        <v>96.6</v>
      </c>
      <c r="BY32" s="691"/>
      <c r="BZ32" s="691"/>
      <c r="CA32" s="691"/>
      <c r="CB32" s="693"/>
      <c r="CD32" s="688"/>
      <c r="CE32" s="689"/>
      <c r="CF32" s="636" t="s">
        <v>310</v>
      </c>
      <c r="CG32" s="637"/>
      <c r="CH32" s="637"/>
      <c r="CI32" s="637"/>
      <c r="CJ32" s="637"/>
      <c r="CK32" s="637"/>
      <c r="CL32" s="637"/>
      <c r="CM32" s="637"/>
      <c r="CN32" s="637"/>
      <c r="CO32" s="637"/>
      <c r="CP32" s="637"/>
      <c r="CQ32" s="638"/>
      <c r="CR32" s="621" t="s">
        <v>172</v>
      </c>
      <c r="CS32" s="622"/>
      <c r="CT32" s="622"/>
      <c r="CU32" s="622"/>
      <c r="CV32" s="622"/>
      <c r="CW32" s="622"/>
      <c r="CX32" s="622"/>
      <c r="CY32" s="623"/>
      <c r="CZ32" s="626" t="s">
        <v>172</v>
      </c>
      <c r="DA32" s="655"/>
      <c r="DB32" s="655"/>
      <c r="DC32" s="659"/>
      <c r="DD32" s="630" t="s">
        <v>172</v>
      </c>
      <c r="DE32" s="622"/>
      <c r="DF32" s="622"/>
      <c r="DG32" s="622"/>
      <c r="DH32" s="622"/>
      <c r="DI32" s="622"/>
      <c r="DJ32" s="622"/>
      <c r="DK32" s="623"/>
      <c r="DL32" s="630" t="s">
        <v>172</v>
      </c>
      <c r="DM32" s="622"/>
      <c r="DN32" s="622"/>
      <c r="DO32" s="622"/>
      <c r="DP32" s="622"/>
      <c r="DQ32" s="622"/>
      <c r="DR32" s="622"/>
      <c r="DS32" s="622"/>
      <c r="DT32" s="622"/>
      <c r="DU32" s="622"/>
      <c r="DV32" s="623"/>
      <c r="DW32" s="626" t="s">
        <v>172</v>
      </c>
      <c r="DX32" s="655"/>
      <c r="DY32" s="655"/>
      <c r="DZ32" s="655"/>
      <c r="EA32" s="655"/>
      <c r="EB32" s="655"/>
      <c r="EC32" s="656"/>
    </row>
    <row r="33" spans="2:133" ht="11.25" customHeight="1" x14ac:dyDescent="0.2">
      <c r="B33" s="618" t="s">
        <v>311</v>
      </c>
      <c r="C33" s="619"/>
      <c r="D33" s="619"/>
      <c r="E33" s="619"/>
      <c r="F33" s="619"/>
      <c r="G33" s="619"/>
      <c r="H33" s="619"/>
      <c r="I33" s="619"/>
      <c r="J33" s="619"/>
      <c r="K33" s="619"/>
      <c r="L33" s="619"/>
      <c r="M33" s="619"/>
      <c r="N33" s="619"/>
      <c r="O33" s="619"/>
      <c r="P33" s="619"/>
      <c r="Q33" s="620"/>
      <c r="R33" s="621">
        <v>2732018</v>
      </c>
      <c r="S33" s="622"/>
      <c r="T33" s="622"/>
      <c r="U33" s="622"/>
      <c r="V33" s="622"/>
      <c r="W33" s="622"/>
      <c r="X33" s="622"/>
      <c r="Y33" s="623"/>
      <c r="Z33" s="624">
        <v>5.7</v>
      </c>
      <c r="AA33" s="624"/>
      <c r="AB33" s="624"/>
      <c r="AC33" s="624"/>
      <c r="AD33" s="625" t="s">
        <v>172</v>
      </c>
      <c r="AE33" s="625"/>
      <c r="AF33" s="625"/>
      <c r="AG33" s="625"/>
      <c r="AH33" s="625"/>
      <c r="AI33" s="625"/>
      <c r="AJ33" s="625"/>
      <c r="AK33" s="625"/>
      <c r="AL33" s="626" t="s">
        <v>172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17920952</v>
      </c>
      <c r="CS33" s="657"/>
      <c r="CT33" s="657"/>
      <c r="CU33" s="657"/>
      <c r="CV33" s="657"/>
      <c r="CW33" s="657"/>
      <c r="CX33" s="657"/>
      <c r="CY33" s="658"/>
      <c r="CZ33" s="626">
        <v>39.5</v>
      </c>
      <c r="DA33" s="655"/>
      <c r="DB33" s="655"/>
      <c r="DC33" s="659"/>
      <c r="DD33" s="630">
        <v>13886420</v>
      </c>
      <c r="DE33" s="657"/>
      <c r="DF33" s="657"/>
      <c r="DG33" s="657"/>
      <c r="DH33" s="657"/>
      <c r="DI33" s="657"/>
      <c r="DJ33" s="657"/>
      <c r="DK33" s="658"/>
      <c r="DL33" s="630">
        <v>8037270</v>
      </c>
      <c r="DM33" s="657"/>
      <c r="DN33" s="657"/>
      <c r="DO33" s="657"/>
      <c r="DP33" s="657"/>
      <c r="DQ33" s="657"/>
      <c r="DR33" s="657"/>
      <c r="DS33" s="657"/>
      <c r="DT33" s="657"/>
      <c r="DU33" s="657"/>
      <c r="DV33" s="658"/>
      <c r="DW33" s="626">
        <v>29.1</v>
      </c>
      <c r="DX33" s="655"/>
      <c r="DY33" s="655"/>
      <c r="DZ33" s="655"/>
      <c r="EA33" s="655"/>
      <c r="EB33" s="655"/>
      <c r="EC33" s="656"/>
    </row>
    <row r="34" spans="2:133" ht="11.25" customHeight="1" x14ac:dyDescent="0.2">
      <c r="B34" s="618" t="s">
        <v>313</v>
      </c>
      <c r="C34" s="619"/>
      <c r="D34" s="619"/>
      <c r="E34" s="619"/>
      <c r="F34" s="619"/>
      <c r="G34" s="619"/>
      <c r="H34" s="619"/>
      <c r="I34" s="619"/>
      <c r="J34" s="619"/>
      <c r="K34" s="619"/>
      <c r="L34" s="619"/>
      <c r="M34" s="619"/>
      <c r="N34" s="619"/>
      <c r="O34" s="619"/>
      <c r="P34" s="619"/>
      <c r="Q34" s="620"/>
      <c r="R34" s="621">
        <v>2239840</v>
      </c>
      <c r="S34" s="622"/>
      <c r="T34" s="622"/>
      <c r="U34" s="622"/>
      <c r="V34" s="622"/>
      <c r="W34" s="622"/>
      <c r="X34" s="622"/>
      <c r="Y34" s="623"/>
      <c r="Z34" s="624">
        <v>4.5999999999999996</v>
      </c>
      <c r="AA34" s="624"/>
      <c r="AB34" s="624"/>
      <c r="AC34" s="624"/>
      <c r="AD34" s="625">
        <v>819</v>
      </c>
      <c r="AE34" s="625"/>
      <c r="AF34" s="625"/>
      <c r="AG34" s="625"/>
      <c r="AH34" s="625"/>
      <c r="AI34" s="625"/>
      <c r="AJ34" s="625"/>
      <c r="AK34" s="625"/>
      <c r="AL34" s="626">
        <v>0</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5593381</v>
      </c>
      <c r="CS34" s="622"/>
      <c r="CT34" s="622"/>
      <c r="CU34" s="622"/>
      <c r="CV34" s="622"/>
      <c r="CW34" s="622"/>
      <c r="CX34" s="622"/>
      <c r="CY34" s="623"/>
      <c r="CZ34" s="626">
        <v>12.3</v>
      </c>
      <c r="DA34" s="655"/>
      <c r="DB34" s="655"/>
      <c r="DC34" s="659"/>
      <c r="DD34" s="630">
        <v>4278225</v>
      </c>
      <c r="DE34" s="622"/>
      <c r="DF34" s="622"/>
      <c r="DG34" s="622"/>
      <c r="DH34" s="622"/>
      <c r="DI34" s="622"/>
      <c r="DJ34" s="622"/>
      <c r="DK34" s="623"/>
      <c r="DL34" s="630">
        <v>3933964</v>
      </c>
      <c r="DM34" s="622"/>
      <c r="DN34" s="622"/>
      <c r="DO34" s="622"/>
      <c r="DP34" s="622"/>
      <c r="DQ34" s="622"/>
      <c r="DR34" s="622"/>
      <c r="DS34" s="622"/>
      <c r="DT34" s="622"/>
      <c r="DU34" s="622"/>
      <c r="DV34" s="623"/>
      <c r="DW34" s="626">
        <v>14.3</v>
      </c>
      <c r="DX34" s="655"/>
      <c r="DY34" s="655"/>
      <c r="DZ34" s="655"/>
      <c r="EA34" s="655"/>
      <c r="EB34" s="655"/>
      <c r="EC34" s="656"/>
    </row>
    <row r="35" spans="2:133" ht="11.25" customHeight="1" x14ac:dyDescent="0.2">
      <c r="B35" s="618" t="s">
        <v>317</v>
      </c>
      <c r="C35" s="619"/>
      <c r="D35" s="619"/>
      <c r="E35" s="619"/>
      <c r="F35" s="619"/>
      <c r="G35" s="619"/>
      <c r="H35" s="619"/>
      <c r="I35" s="619"/>
      <c r="J35" s="619"/>
      <c r="K35" s="619"/>
      <c r="L35" s="619"/>
      <c r="M35" s="619"/>
      <c r="N35" s="619"/>
      <c r="O35" s="619"/>
      <c r="P35" s="619"/>
      <c r="Q35" s="620"/>
      <c r="R35" s="621">
        <v>2982200</v>
      </c>
      <c r="S35" s="622"/>
      <c r="T35" s="622"/>
      <c r="U35" s="622"/>
      <c r="V35" s="622"/>
      <c r="W35" s="622"/>
      <c r="X35" s="622"/>
      <c r="Y35" s="623"/>
      <c r="Z35" s="624">
        <v>6.2</v>
      </c>
      <c r="AA35" s="624"/>
      <c r="AB35" s="624"/>
      <c r="AC35" s="624"/>
      <c r="AD35" s="625" t="s">
        <v>172</v>
      </c>
      <c r="AE35" s="625"/>
      <c r="AF35" s="625"/>
      <c r="AG35" s="625"/>
      <c r="AH35" s="625"/>
      <c r="AI35" s="625"/>
      <c r="AJ35" s="625"/>
      <c r="AK35" s="625"/>
      <c r="AL35" s="626" t="s">
        <v>172</v>
      </c>
      <c r="AM35" s="627"/>
      <c r="AN35" s="627"/>
      <c r="AO35" s="628"/>
      <c r="AP35" s="214"/>
      <c r="AQ35" s="694" t="s">
        <v>318</v>
      </c>
      <c r="AR35" s="695"/>
      <c r="AS35" s="695"/>
      <c r="AT35" s="695"/>
      <c r="AU35" s="695"/>
      <c r="AV35" s="695"/>
      <c r="AW35" s="695"/>
      <c r="AX35" s="695"/>
      <c r="AY35" s="696"/>
      <c r="AZ35" s="610">
        <v>6325624</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1193451</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884638</v>
      </c>
      <c r="CS35" s="657"/>
      <c r="CT35" s="657"/>
      <c r="CU35" s="657"/>
      <c r="CV35" s="657"/>
      <c r="CW35" s="657"/>
      <c r="CX35" s="657"/>
      <c r="CY35" s="658"/>
      <c r="CZ35" s="626">
        <v>2</v>
      </c>
      <c r="DA35" s="655"/>
      <c r="DB35" s="655"/>
      <c r="DC35" s="659"/>
      <c r="DD35" s="630">
        <v>775288</v>
      </c>
      <c r="DE35" s="657"/>
      <c r="DF35" s="657"/>
      <c r="DG35" s="657"/>
      <c r="DH35" s="657"/>
      <c r="DI35" s="657"/>
      <c r="DJ35" s="657"/>
      <c r="DK35" s="658"/>
      <c r="DL35" s="630">
        <v>775288</v>
      </c>
      <c r="DM35" s="657"/>
      <c r="DN35" s="657"/>
      <c r="DO35" s="657"/>
      <c r="DP35" s="657"/>
      <c r="DQ35" s="657"/>
      <c r="DR35" s="657"/>
      <c r="DS35" s="657"/>
      <c r="DT35" s="657"/>
      <c r="DU35" s="657"/>
      <c r="DV35" s="658"/>
      <c r="DW35" s="626">
        <v>2.8</v>
      </c>
      <c r="DX35" s="655"/>
      <c r="DY35" s="655"/>
      <c r="DZ35" s="655"/>
      <c r="EA35" s="655"/>
      <c r="EB35" s="655"/>
      <c r="EC35" s="656"/>
    </row>
    <row r="36" spans="2:133" ht="11.25" customHeight="1" x14ac:dyDescent="0.2">
      <c r="B36" s="618" t="s">
        <v>321</v>
      </c>
      <c r="C36" s="619"/>
      <c r="D36" s="619"/>
      <c r="E36" s="619"/>
      <c r="F36" s="619"/>
      <c r="G36" s="619"/>
      <c r="H36" s="619"/>
      <c r="I36" s="619"/>
      <c r="J36" s="619"/>
      <c r="K36" s="619"/>
      <c r="L36" s="619"/>
      <c r="M36" s="619"/>
      <c r="N36" s="619"/>
      <c r="O36" s="619"/>
      <c r="P36" s="619"/>
      <c r="Q36" s="620"/>
      <c r="R36" s="621" t="s">
        <v>172</v>
      </c>
      <c r="S36" s="622"/>
      <c r="T36" s="622"/>
      <c r="U36" s="622"/>
      <c r="V36" s="622"/>
      <c r="W36" s="622"/>
      <c r="X36" s="622"/>
      <c r="Y36" s="623"/>
      <c r="Z36" s="624" t="s">
        <v>172</v>
      </c>
      <c r="AA36" s="624"/>
      <c r="AB36" s="624"/>
      <c r="AC36" s="624"/>
      <c r="AD36" s="625" t="s">
        <v>172</v>
      </c>
      <c r="AE36" s="625"/>
      <c r="AF36" s="625"/>
      <c r="AG36" s="625"/>
      <c r="AH36" s="625"/>
      <c r="AI36" s="625"/>
      <c r="AJ36" s="625"/>
      <c r="AK36" s="625"/>
      <c r="AL36" s="626" t="s">
        <v>172</v>
      </c>
      <c r="AM36" s="627"/>
      <c r="AN36" s="627"/>
      <c r="AO36" s="628"/>
      <c r="AQ36" s="698" t="s">
        <v>322</v>
      </c>
      <c r="AR36" s="699"/>
      <c r="AS36" s="699"/>
      <c r="AT36" s="699"/>
      <c r="AU36" s="699"/>
      <c r="AV36" s="699"/>
      <c r="AW36" s="699"/>
      <c r="AX36" s="699"/>
      <c r="AY36" s="700"/>
      <c r="AZ36" s="621">
        <v>1360800</v>
      </c>
      <c r="BA36" s="622"/>
      <c r="BB36" s="622"/>
      <c r="BC36" s="622"/>
      <c r="BD36" s="657"/>
      <c r="BE36" s="657"/>
      <c r="BF36" s="680"/>
      <c r="BG36" s="636" t="s">
        <v>323</v>
      </c>
      <c r="BH36" s="637"/>
      <c r="BI36" s="637"/>
      <c r="BJ36" s="637"/>
      <c r="BK36" s="637"/>
      <c r="BL36" s="637"/>
      <c r="BM36" s="637"/>
      <c r="BN36" s="637"/>
      <c r="BO36" s="637"/>
      <c r="BP36" s="637"/>
      <c r="BQ36" s="637"/>
      <c r="BR36" s="637"/>
      <c r="BS36" s="637"/>
      <c r="BT36" s="637"/>
      <c r="BU36" s="638"/>
      <c r="BV36" s="621">
        <v>1091891</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2836047</v>
      </c>
      <c r="CS36" s="622"/>
      <c r="CT36" s="622"/>
      <c r="CU36" s="622"/>
      <c r="CV36" s="622"/>
      <c r="CW36" s="622"/>
      <c r="CX36" s="622"/>
      <c r="CY36" s="623"/>
      <c r="CZ36" s="626">
        <v>6.3</v>
      </c>
      <c r="DA36" s="655"/>
      <c r="DB36" s="655"/>
      <c r="DC36" s="659"/>
      <c r="DD36" s="630">
        <v>2573067</v>
      </c>
      <c r="DE36" s="622"/>
      <c r="DF36" s="622"/>
      <c r="DG36" s="622"/>
      <c r="DH36" s="622"/>
      <c r="DI36" s="622"/>
      <c r="DJ36" s="622"/>
      <c r="DK36" s="623"/>
      <c r="DL36" s="630">
        <v>305862</v>
      </c>
      <c r="DM36" s="622"/>
      <c r="DN36" s="622"/>
      <c r="DO36" s="622"/>
      <c r="DP36" s="622"/>
      <c r="DQ36" s="622"/>
      <c r="DR36" s="622"/>
      <c r="DS36" s="622"/>
      <c r="DT36" s="622"/>
      <c r="DU36" s="622"/>
      <c r="DV36" s="623"/>
      <c r="DW36" s="626">
        <v>1.1000000000000001</v>
      </c>
      <c r="DX36" s="655"/>
      <c r="DY36" s="655"/>
      <c r="DZ36" s="655"/>
      <c r="EA36" s="655"/>
      <c r="EB36" s="655"/>
      <c r="EC36" s="656"/>
    </row>
    <row r="37" spans="2:133" ht="11.25" customHeight="1" x14ac:dyDescent="0.2">
      <c r="B37" s="618" t="s">
        <v>325</v>
      </c>
      <c r="C37" s="619"/>
      <c r="D37" s="619"/>
      <c r="E37" s="619"/>
      <c r="F37" s="619"/>
      <c r="G37" s="619"/>
      <c r="H37" s="619"/>
      <c r="I37" s="619"/>
      <c r="J37" s="619"/>
      <c r="K37" s="619"/>
      <c r="L37" s="619"/>
      <c r="M37" s="619"/>
      <c r="N37" s="619"/>
      <c r="O37" s="619"/>
      <c r="P37" s="619"/>
      <c r="Q37" s="620"/>
      <c r="R37" s="621">
        <v>1540000</v>
      </c>
      <c r="S37" s="622"/>
      <c r="T37" s="622"/>
      <c r="U37" s="622"/>
      <c r="V37" s="622"/>
      <c r="W37" s="622"/>
      <c r="X37" s="622"/>
      <c r="Y37" s="623"/>
      <c r="Z37" s="624">
        <v>3.2</v>
      </c>
      <c r="AA37" s="624"/>
      <c r="AB37" s="624"/>
      <c r="AC37" s="624"/>
      <c r="AD37" s="625" t="s">
        <v>172</v>
      </c>
      <c r="AE37" s="625"/>
      <c r="AF37" s="625"/>
      <c r="AG37" s="625"/>
      <c r="AH37" s="625"/>
      <c r="AI37" s="625"/>
      <c r="AJ37" s="625"/>
      <c r="AK37" s="625"/>
      <c r="AL37" s="626" t="s">
        <v>172</v>
      </c>
      <c r="AM37" s="627"/>
      <c r="AN37" s="627"/>
      <c r="AO37" s="628"/>
      <c r="AQ37" s="698" t="s">
        <v>326</v>
      </c>
      <c r="AR37" s="699"/>
      <c r="AS37" s="699"/>
      <c r="AT37" s="699"/>
      <c r="AU37" s="699"/>
      <c r="AV37" s="699"/>
      <c r="AW37" s="699"/>
      <c r="AX37" s="699"/>
      <c r="AY37" s="700"/>
      <c r="AZ37" s="621">
        <v>896447</v>
      </c>
      <c r="BA37" s="622"/>
      <c r="BB37" s="622"/>
      <c r="BC37" s="622"/>
      <c r="BD37" s="657"/>
      <c r="BE37" s="657"/>
      <c r="BF37" s="680"/>
      <c r="BG37" s="636" t="s">
        <v>327</v>
      </c>
      <c r="BH37" s="637"/>
      <c r="BI37" s="637"/>
      <c r="BJ37" s="637"/>
      <c r="BK37" s="637"/>
      <c r="BL37" s="637"/>
      <c r="BM37" s="637"/>
      <c r="BN37" s="637"/>
      <c r="BO37" s="637"/>
      <c r="BP37" s="637"/>
      <c r="BQ37" s="637"/>
      <c r="BR37" s="637"/>
      <c r="BS37" s="637"/>
      <c r="BT37" s="637"/>
      <c r="BU37" s="638"/>
      <c r="BV37" s="621">
        <v>17965</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287800</v>
      </c>
      <c r="CS37" s="657"/>
      <c r="CT37" s="657"/>
      <c r="CU37" s="657"/>
      <c r="CV37" s="657"/>
      <c r="CW37" s="657"/>
      <c r="CX37" s="657"/>
      <c r="CY37" s="658"/>
      <c r="CZ37" s="626">
        <v>0.6</v>
      </c>
      <c r="DA37" s="655"/>
      <c r="DB37" s="655"/>
      <c r="DC37" s="659"/>
      <c r="DD37" s="630">
        <v>287800</v>
      </c>
      <c r="DE37" s="657"/>
      <c r="DF37" s="657"/>
      <c r="DG37" s="657"/>
      <c r="DH37" s="657"/>
      <c r="DI37" s="657"/>
      <c r="DJ37" s="657"/>
      <c r="DK37" s="658"/>
      <c r="DL37" s="630">
        <v>287800</v>
      </c>
      <c r="DM37" s="657"/>
      <c r="DN37" s="657"/>
      <c r="DO37" s="657"/>
      <c r="DP37" s="657"/>
      <c r="DQ37" s="657"/>
      <c r="DR37" s="657"/>
      <c r="DS37" s="657"/>
      <c r="DT37" s="657"/>
      <c r="DU37" s="657"/>
      <c r="DV37" s="658"/>
      <c r="DW37" s="626">
        <v>1</v>
      </c>
      <c r="DX37" s="655"/>
      <c r="DY37" s="655"/>
      <c r="DZ37" s="655"/>
      <c r="EA37" s="655"/>
      <c r="EB37" s="655"/>
      <c r="EC37" s="656"/>
    </row>
    <row r="38" spans="2:133" ht="11.25" customHeight="1" x14ac:dyDescent="0.2">
      <c r="B38" s="666" t="s">
        <v>329</v>
      </c>
      <c r="C38" s="667"/>
      <c r="D38" s="667"/>
      <c r="E38" s="667"/>
      <c r="F38" s="667"/>
      <c r="G38" s="667"/>
      <c r="H38" s="667"/>
      <c r="I38" s="667"/>
      <c r="J38" s="667"/>
      <c r="K38" s="667"/>
      <c r="L38" s="667"/>
      <c r="M38" s="667"/>
      <c r="N38" s="667"/>
      <c r="O38" s="667"/>
      <c r="P38" s="667"/>
      <c r="Q38" s="668"/>
      <c r="R38" s="701">
        <v>48175459</v>
      </c>
      <c r="S38" s="702"/>
      <c r="T38" s="702"/>
      <c r="U38" s="702"/>
      <c r="V38" s="702"/>
      <c r="W38" s="702"/>
      <c r="X38" s="702"/>
      <c r="Y38" s="703"/>
      <c r="Z38" s="704">
        <v>100</v>
      </c>
      <c r="AA38" s="704"/>
      <c r="AB38" s="704"/>
      <c r="AC38" s="704"/>
      <c r="AD38" s="705">
        <v>26065648</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92888</v>
      </c>
      <c r="BA38" s="622"/>
      <c r="BB38" s="622"/>
      <c r="BC38" s="622"/>
      <c r="BD38" s="657"/>
      <c r="BE38" s="657"/>
      <c r="BF38" s="680"/>
      <c r="BG38" s="636" t="s">
        <v>331</v>
      </c>
      <c r="BH38" s="637"/>
      <c r="BI38" s="637"/>
      <c r="BJ38" s="637"/>
      <c r="BK38" s="637"/>
      <c r="BL38" s="637"/>
      <c r="BM38" s="637"/>
      <c r="BN38" s="637"/>
      <c r="BO38" s="637"/>
      <c r="BP38" s="637"/>
      <c r="BQ38" s="637"/>
      <c r="BR38" s="637"/>
      <c r="BS38" s="637"/>
      <c r="BT38" s="637"/>
      <c r="BU38" s="638"/>
      <c r="BV38" s="621">
        <v>29523</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5336289</v>
      </c>
      <c r="CS38" s="622"/>
      <c r="CT38" s="622"/>
      <c r="CU38" s="622"/>
      <c r="CV38" s="622"/>
      <c r="CW38" s="622"/>
      <c r="CX38" s="622"/>
      <c r="CY38" s="623"/>
      <c r="CZ38" s="626">
        <v>11.8</v>
      </c>
      <c r="DA38" s="655"/>
      <c r="DB38" s="655"/>
      <c r="DC38" s="659"/>
      <c r="DD38" s="630">
        <v>4535722</v>
      </c>
      <c r="DE38" s="622"/>
      <c r="DF38" s="622"/>
      <c r="DG38" s="622"/>
      <c r="DH38" s="622"/>
      <c r="DI38" s="622"/>
      <c r="DJ38" s="622"/>
      <c r="DK38" s="623"/>
      <c r="DL38" s="630">
        <v>3022156</v>
      </c>
      <c r="DM38" s="622"/>
      <c r="DN38" s="622"/>
      <c r="DO38" s="622"/>
      <c r="DP38" s="622"/>
      <c r="DQ38" s="622"/>
      <c r="DR38" s="622"/>
      <c r="DS38" s="622"/>
      <c r="DT38" s="622"/>
      <c r="DU38" s="622"/>
      <c r="DV38" s="623"/>
      <c r="DW38" s="626">
        <v>10.9</v>
      </c>
      <c r="DX38" s="655"/>
      <c r="DY38" s="655"/>
      <c r="DZ38" s="655"/>
      <c r="EA38" s="655"/>
      <c r="EB38" s="655"/>
      <c r="EC38" s="656"/>
    </row>
    <row r="39" spans="2:133" ht="11.25" customHeight="1" x14ac:dyDescent="0.2">
      <c r="AQ39" s="698" t="s">
        <v>333</v>
      </c>
      <c r="AR39" s="699"/>
      <c r="AS39" s="699"/>
      <c r="AT39" s="699"/>
      <c r="AU39" s="699"/>
      <c r="AV39" s="699"/>
      <c r="AW39" s="699"/>
      <c r="AX39" s="699"/>
      <c r="AY39" s="700"/>
      <c r="AZ39" s="621">
        <v>49713</v>
      </c>
      <c r="BA39" s="622"/>
      <c r="BB39" s="622"/>
      <c r="BC39" s="622"/>
      <c r="BD39" s="657"/>
      <c r="BE39" s="657"/>
      <c r="BF39" s="680"/>
      <c r="BG39" s="712" t="s">
        <v>334</v>
      </c>
      <c r="BH39" s="713"/>
      <c r="BI39" s="713"/>
      <c r="BJ39" s="713"/>
      <c r="BK39" s="713"/>
      <c r="BL39" s="215"/>
      <c r="BM39" s="637" t="s">
        <v>335</v>
      </c>
      <c r="BN39" s="637"/>
      <c r="BO39" s="637"/>
      <c r="BP39" s="637"/>
      <c r="BQ39" s="637"/>
      <c r="BR39" s="637"/>
      <c r="BS39" s="637"/>
      <c r="BT39" s="637"/>
      <c r="BU39" s="638"/>
      <c r="BV39" s="621">
        <v>104</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1733173</v>
      </c>
      <c r="CS39" s="657"/>
      <c r="CT39" s="657"/>
      <c r="CU39" s="657"/>
      <c r="CV39" s="657"/>
      <c r="CW39" s="657"/>
      <c r="CX39" s="657"/>
      <c r="CY39" s="658"/>
      <c r="CZ39" s="626">
        <v>3.8</v>
      </c>
      <c r="DA39" s="655"/>
      <c r="DB39" s="655"/>
      <c r="DC39" s="659"/>
      <c r="DD39" s="630">
        <v>1617725</v>
      </c>
      <c r="DE39" s="657"/>
      <c r="DF39" s="657"/>
      <c r="DG39" s="657"/>
      <c r="DH39" s="657"/>
      <c r="DI39" s="657"/>
      <c r="DJ39" s="657"/>
      <c r="DK39" s="658"/>
      <c r="DL39" s="630" t="s">
        <v>337</v>
      </c>
      <c r="DM39" s="657"/>
      <c r="DN39" s="657"/>
      <c r="DO39" s="657"/>
      <c r="DP39" s="657"/>
      <c r="DQ39" s="657"/>
      <c r="DR39" s="657"/>
      <c r="DS39" s="657"/>
      <c r="DT39" s="657"/>
      <c r="DU39" s="657"/>
      <c r="DV39" s="658"/>
      <c r="DW39" s="626" t="s">
        <v>172</v>
      </c>
      <c r="DX39" s="655"/>
      <c r="DY39" s="655"/>
      <c r="DZ39" s="655"/>
      <c r="EA39" s="655"/>
      <c r="EB39" s="655"/>
      <c r="EC39" s="656"/>
    </row>
    <row r="40" spans="2:133" ht="11.25" customHeight="1" x14ac:dyDescent="0.2">
      <c r="AQ40" s="698" t="s">
        <v>338</v>
      </c>
      <c r="AR40" s="699"/>
      <c r="AS40" s="699"/>
      <c r="AT40" s="699"/>
      <c r="AU40" s="699"/>
      <c r="AV40" s="699"/>
      <c r="AW40" s="699"/>
      <c r="AX40" s="699"/>
      <c r="AY40" s="700"/>
      <c r="AZ40" s="621">
        <v>1028067</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110</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1537424</v>
      </c>
      <c r="CS40" s="622"/>
      <c r="CT40" s="622"/>
      <c r="CU40" s="622"/>
      <c r="CV40" s="622"/>
      <c r="CW40" s="622"/>
      <c r="CX40" s="622"/>
      <c r="CY40" s="623"/>
      <c r="CZ40" s="626">
        <v>3.4</v>
      </c>
      <c r="DA40" s="655"/>
      <c r="DB40" s="655"/>
      <c r="DC40" s="659"/>
      <c r="DD40" s="630">
        <v>106393</v>
      </c>
      <c r="DE40" s="622"/>
      <c r="DF40" s="622"/>
      <c r="DG40" s="622"/>
      <c r="DH40" s="622"/>
      <c r="DI40" s="622"/>
      <c r="DJ40" s="622"/>
      <c r="DK40" s="623"/>
      <c r="DL40" s="630" t="s">
        <v>172</v>
      </c>
      <c r="DM40" s="622"/>
      <c r="DN40" s="622"/>
      <c r="DO40" s="622"/>
      <c r="DP40" s="622"/>
      <c r="DQ40" s="622"/>
      <c r="DR40" s="622"/>
      <c r="DS40" s="622"/>
      <c r="DT40" s="622"/>
      <c r="DU40" s="622"/>
      <c r="DV40" s="623"/>
      <c r="DW40" s="626" t="s">
        <v>337</v>
      </c>
      <c r="DX40" s="655"/>
      <c r="DY40" s="655"/>
      <c r="DZ40" s="655"/>
      <c r="EA40" s="655"/>
      <c r="EB40" s="655"/>
      <c r="EC40" s="656"/>
    </row>
    <row r="41" spans="2:133" ht="11.25" customHeight="1" x14ac:dyDescent="0.2">
      <c r="AQ41" s="708" t="s">
        <v>341</v>
      </c>
      <c r="AR41" s="709"/>
      <c r="AS41" s="709"/>
      <c r="AT41" s="709"/>
      <c r="AU41" s="709"/>
      <c r="AV41" s="709"/>
      <c r="AW41" s="709"/>
      <c r="AX41" s="709"/>
      <c r="AY41" s="710"/>
      <c r="AZ41" s="701">
        <v>2897709</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281</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172</v>
      </c>
      <c r="CS41" s="657"/>
      <c r="CT41" s="657"/>
      <c r="CU41" s="657"/>
      <c r="CV41" s="657"/>
      <c r="CW41" s="657"/>
      <c r="CX41" s="657"/>
      <c r="CY41" s="658"/>
      <c r="CZ41" s="626" t="s">
        <v>172</v>
      </c>
      <c r="DA41" s="655"/>
      <c r="DB41" s="655"/>
      <c r="DC41" s="659"/>
      <c r="DD41" s="630" t="s">
        <v>337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2">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4011330</v>
      </c>
      <c r="CS42" s="622"/>
      <c r="CT42" s="622"/>
      <c r="CU42" s="622"/>
      <c r="CV42" s="622"/>
      <c r="CW42" s="622"/>
      <c r="CX42" s="622"/>
      <c r="CY42" s="623"/>
      <c r="CZ42" s="626">
        <v>8.9</v>
      </c>
      <c r="DA42" s="627"/>
      <c r="DB42" s="627"/>
      <c r="DC42" s="722"/>
      <c r="DD42" s="630">
        <v>1342699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2">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80817</v>
      </c>
      <c r="CS43" s="657"/>
      <c r="CT43" s="657"/>
      <c r="CU43" s="657"/>
      <c r="CV43" s="657"/>
      <c r="CW43" s="657"/>
      <c r="CX43" s="657"/>
      <c r="CY43" s="658"/>
      <c r="CZ43" s="626">
        <v>0.2</v>
      </c>
      <c r="DA43" s="655"/>
      <c r="DB43" s="655"/>
      <c r="DC43" s="659"/>
      <c r="DD43" s="630">
        <v>80817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2">
      <c r="B44" s="220" t="s">
        <v>348</v>
      </c>
      <c r="CD44" s="733" t="s">
        <v>299</v>
      </c>
      <c r="CE44" s="734"/>
      <c r="CF44" s="618" t="s">
        <v>349</v>
      </c>
      <c r="CG44" s="619"/>
      <c r="CH44" s="619"/>
      <c r="CI44" s="619"/>
      <c r="CJ44" s="619"/>
      <c r="CK44" s="619"/>
      <c r="CL44" s="619"/>
      <c r="CM44" s="619"/>
      <c r="CN44" s="619"/>
      <c r="CO44" s="619"/>
      <c r="CP44" s="619"/>
      <c r="CQ44" s="620"/>
      <c r="CR44" s="621">
        <v>4011330</v>
      </c>
      <c r="CS44" s="622"/>
      <c r="CT44" s="622"/>
      <c r="CU44" s="622"/>
      <c r="CV44" s="622"/>
      <c r="CW44" s="622"/>
      <c r="CX44" s="622"/>
      <c r="CY44" s="623"/>
      <c r="CZ44" s="626">
        <v>8.9</v>
      </c>
      <c r="DA44" s="627"/>
      <c r="DB44" s="627"/>
      <c r="DC44" s="722"/>
      <c r="DD44" s="630">
        <v>1342699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2">
      <c r="CD45" s="735"/>
      <c r="CE45" s="736"/>
      <c r="CF45" s="618" t="s">
        <v>350</v>
      </c>
      <c r="CG45" s="619"/>
      <c r="CH45" s="619"/>
      <c r="CI45" s="619"/>
      <c r="CJ45" s="619"/>
      <c r="CK45" s="619"/>
      <c r="CL45" s="619"/>
      <c r="CM45" s="619"/>
      <c r="CN45" s="619"/>
      <c r="CO45" s="619"/>
      <c r="CP45" s="619"/>
      <c r="CQ45" s="620"/>
      <c r="CR45" s="621">
        <v>1822980</v>
      </c>
      <c r="CS45" s="657"/>
      <c r="CT45" s="657"/>
      <c r="CU45" s="657"/>
      <c r="CV45" s="657"/>
      <c r="CW45" s="657"/>
      <c r="CX45" s="657"/>
      <c r="CY45" s="658"/>
      <c r="CZ45" s="626">
        <v>4</v>
      </c>
      <c r="DA45" s="655"/>
      <c r="DB45" s="655"/>
      <c r="DC45" s="659"/>
      <c r="DD45" s="630">
        <v>361970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2">
      <c r="CD46" s="735"/>
      <c r="CE46" s="736"/>
      <c r="CF46" s="618" t="s">
        <v>351</v>
      </c>
      <c r="CG46" s="619"/>
      <c r="CH46" s="619"/>
      <c r="CI46" s="619"/>
      <c r="CJ46" s="619"/>
      <c r="CK46" s="619"/>
      <c r="CL46" s="619"/>
      <c r="CM46" s="619"/>
      <c r="CN46" s="619"/>
      <c r="CO46" s="619"/>
      <c r="CP46" s="619"/>
      <c r="CQ46" s="620"/>
      <c r="CR46" s="621">
        <v>2158849</v>
      </c>
      <c r="CS46" s="622"/>
      <c r="CT46" s="622"/>
      <c r="CU46" s="622"/>
      <c r="CV46" s="622"/>
      <c r="CW46" s="622"/>
      <c r="CX46" s="622"/>
      <c r="CY46" s="623"/>
      <c r="CZ46" s="626">
        <v>4.8</v>
      </c>
      <c r="DA46" s="627"/>
      <c r="DB46" s="627"/>
      <c r="DC46" s="722"/>
      <c r="DD46" s="630">
        <v>966614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2">
      <c r="CD47" s="735"/>
      <c r="CE47" s="736"/>
      <c r="CF47" s="618" t="s">
        <v>352</v>
      </c>
      <c r="CG47" s="619"/>
      <c r="CH47" s="619"/>
      <c r="CI47" s="619"/>
      <c r="CJ47" s="619"/>
      <c r="CK47" s="619"/>
      <c r="CL47" s="619"/>
      <c r="CM47" s="619"/>
      <c r="CN47" s="619"/>
      <c r="CO47" s="619"/>
      <c r="CP47" s="619"/>
      <c r="CQ47" s="620"/>
      <c r="CR47" s="621" t="s">
        <v>172</v>
      </c>
      <c r="CS47" s="657"/>
      <c r="CT47" s="657"/>
      <c r="CU47" s="657"/>
      <c r="CV47" s="657"/>
      <c r="CW47" s="657"/>
      <c r="CX47" s="657"/>
      <c r="CY47" s="658"/>
      <c r="CZ47" s="626" t="s">
        <v>337</v>
      </c>
      <c r="DA47" s="655"/>
      <c r="DB47" s="655"/>
      <c r="DC47" s="659"/>
      <c r="DD47" s="630" t="s">
        <v>172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ht="10.8" x14ac:dyDescent="0.2">
      <c r="CD48" s="737"/>
      <c r="CE48" s="738"/>
      <c r="CF48" s="618" t="s">
        <v>353</v>
      </c>
      <c r="CG48" s="619"/>
      <c r="CH48" s="619"/>
      <c r="CI48" s="619"/>
      <c r="CJ48" s="619"/>
      <c r="CK48" s="619"/>
      <c r="CL48" s="619"/>
      <c r="CM48" s="619"/>
      <c r="CN48" s="619"/>
      <c r="CO48" s="619"/>
      <c r="CP48" s="619"/>
      <c r="CQ48" s="620"/>
      <c r="CR48" s="621" t="s">
        <v>172</v>
      </c>
      <c r="CS48" s="622"/>
      <c r="CT48" s="622"/>
      <c r="CU48" s="622"/>
      <c r="CV48" s="622"/>
      <c r="CW48" s="622"/>
      <c r="CX48" s="622"/>
      <c r="CY48" s="623"/>
      <c r="CZ48" s="626" t="s">
        <v>337</v>
      </c>
      <c r="DA48" s="627"/>
      <c r="DB48" s="627"/>
      <c r="DC48" s="722"/>
      <c r="DD48" s="630" t="s">
        <v>337</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2">
      <c r="CD49" s="666" t="s">
        <v>354</v>
      </c>
      <c r="CE49" s="667"/>
      <c r="CF49" s="667"/>
      <c r="CG49" s="667"/>
      <c r="CH49" s="667"/>
      <c r="CI49" s="667"/>
      <c r="CJ49" s="667"/>
      <c r="CK49" s="667"/>
      <c r="CL49" s="667"/>
      <c r="CM49" s="667"/>
      <c r="CN49" s="667"/>
      <c r="CO49" s="667"/>
      <c r="CP49" s="667"/>
      <c r="CQ49" s="668"/>
      <c r="CR49" s="701">
        <v>45320440</v>
      </c>
      <c r="CS49" s="691"/>
      <c r="CT49" s="691"/>
      <c r="CU49" s="691"/>
      <c r="CV49" s="691"/>
      <c r="CW49" s="691"/>
      <c r="CX49" s="691"/>
      <c r="CY49" s="723"/>
      <c r="CZ49" s="706">
        <v>100</v>
      </c>
      <c r="DA49" s="724"/>
      <c r="DB49" s="724"/>
      <c r="DC49" s="725"/>
      <c r="DD49" s="726">
        <v>31014694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0.8" hidden="1" x14ac:dyDescent="0.2"/>
    <row r="51" spans="82:133" ht="10.8" hidden="1" x14ac:dyDescent="0.2"/>
    <row r="52" spans="82:133" ht="10.8" hidden="1" x14ac:dyDescent="0.2"/>
    <row r="53" spans="82:133" ht="10.8" hidden="1" x14ac:dyDescent="0.2"/>
  </sheetData>
  <sheetProtection algorithmName="SHA-512" hashValue="Q/w8VBXu4As0I54n6kRmUm9OvMleVtXti7pbeZ5m7ybzP8/abFT1vGL3W6AE1hocIJRzxPfSW0NE1vG80eHOUA==" saltValue="eZ6r45cvMM4fn/BvGN3Jn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election activeCell="BR9" sqref="BR9"/>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5">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2">
      <c r="A7" s="238">
        <v>1</v>
      </c>
      <c r="B7" s="753" t="s">
        <v>377</v>
      </c>
      <c r="C7" s="754"/>
      <c r="D7" s="754"/>
      <c r="E7" s="754"/>
      <c r="F7" s="754"/>
      <c r="G7" s="754"/>
      <c r="H7" s="754"/>
      <c r="I7" s="754"/>
      <c r="J7" s="754"/>
      <c r="K7" s="754"/>
      <c r="L7" s="754"/>
      <c r="M7" s="754"/>
      <c r="N7" s="754"/>
      <c r="O7" s="754"/>
      <c r="P7" s="755"/>
      <c r="Q7" s="756">
        <v>48130</v>
      </c>
      <c r="R7" s="757"/>
      <c r="S7" s="757"/>
      <c r="T7" s="757"/>
      <c r="U7" s="757"/>
      <c r="V7" s="757">
        <v>45275</v>
      </c>
      <c r="W7" s="757"/>
      <c r="X7" s="757"/>
      <c r="Y7" s="757"/>
      <c r="Z7" s="757"/>
      <c r="AA7" s="757">
        <v>2855</v>
      </c>
      <c r="AB7" s="757"/>
      <c r="AC7" s="757"/>
      <c r="AD7" s="757"/>
      <c r="AE7" s="758"/>
      <c r="AF7" s="759">
        <v>2754</v>
      </c>
      <c r="AG7" s="760"/>
      <c r="AH7" s="760"/>
      <c r="AI7" s="760"/>
      <c r="AJ7" s="761"/>
      <c r="AK7" s="796">
        <v>99</v>
      </c>
      <c r="AL7" s="797"/>
      <c r="AM7" s="797"/>
      <c r="AN7" s="797"/>
      <c r="AO7" s="797"/>
      <c r="AP7" s="797">
        <v>38300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590</v>
      </c>
      <c r="BT7" s="801"/>
      <c r="BU7" s="801"/>
      <c r="BV7" s="801"/>
      <c r="BW7" s="801"/>
      <c r="BX7" s="801"/>
      <c r="BY7" s="801"/>
      <c r="BZ7" s="801"/>
      <c r="CA7" s="801"/>
      <c r="CB7" s="801"/>
      <c r="CC7" s="801"/>
      <c r="CD7" s="801"/>
      <c r="CE7" s="801"/>
      <c r="CF7" s="801"/>
      <c r="CG7" s="802"/>
      <c r="CH7" s="793">
        <v>0</v>
      </c>
      <c r="CI7" s="794"/>
      <c r="CJ7" s="794"/>
      <c r="CK7" s="794"/>
      <c r="CL7" s="795"/>
      <c r="CM7" s="793">
        <v>948</v>
      </c>
      <c r="CN7" s="794"/>
      <c r="CO7" s="794"/>
      <c r="CP7" s="794"/>
      <c r="CQ7" s="795"/>
      <c r="CR7" s="793">
        <v>500</v>
      </c>
      <c r="CS7" s="794"/>
      <c r="CT7" s="794"/>
      <c r="CU7" s="794"/>
      <c r="CV7" s="795"/>
      <c r="CW7" s="793">
        <v>0</v>
      </c>
      <c r="CX7" s="794"/>
      <c r="CY7" s="794"/>
      <c r="CZ7" s="794"/>
      <c r="DA7" s="795"/>
      <c r="DB7" s="793" t="s">
        <v>580</v>
      </c>
      <c r="DC7" s="794"/>
      <c r="DD7" s="794"/>
      <c r="DE7" s="794"/>
      <c r="DF7" s="795"/>
      <c r="DG7" s="793" t="s">
        <v>595</v>
      </c>
      <c r="DH7" s="794"/>
      <c r="DI7" s="794"/>
      <c r="DJ7" s="794"/>
      <c r="DK7" s="795"/>
      <c r="DL7" s="793" t="s">
        <v>580</v>
      </c>
      <c r="DM7" s="794"/>
      <c r="DN7" s="794"/>
      <c r="DO7" s="794"/>
      <c r="DP7" s="795"/>
      <c r="DQ7" s="793" t="s">
        <v>580</v>
      </c>
      <c r="DR7" s="794"/>
      <c r="DS7" s="794"/>
      <c r="DT7" s="794"/>
      <c r="DU7" s="795"/>
      <c r="DV7" s="774"/>
      <c r="DW7" s="775"/>
      <c r="DX7" s="775"/>
      <c r="DY7" s="775"/>
      <c r="DZ7" s="776"/>
      <c r="EA7" s="234"/>
    </row>
    <row r="8" spans="1:131" s="235" customFormat="1" ht="26.25" customHeight="1" x14ac:dyDescent="0.2">
      <c r="A8" s="241">
        <v>2</v>
      </c>
      <c r="B8" s="777" t="s">
        <v>378</v>
      </c>
      <c r="C8" s="778"/>
      <c r="D8" s="778"/>
      <c r="E8" s="778"/>
      <c r="F8" s="778"/>
      <c r="G8" s="778"/>
      <c r="H8" s="778"/>
      <c r="I8" s="778"/>
      <c r="J8" s="778"/>
      <c r="K8" s="778"/>
      <c r="L8" s="778"/>
      <c r="M8" s="778"/>
      <c r="N8" s="778"/>
      <c r="O8" s="778"/>
      <c r="P8" s="779"/>
      <c r="Q8" s="780">
        <v>153</v>
      </c>
      <c r="R8" s="781"/>
      <c r="S8" s="781"/>
      <c r="T8" s="781"/>
      <c r="U8" s="781"/>
      <c r="V8" s="781">
        <v>153</v>
      </c>
      <c r="W8" s="781"/>
      <c r="X8" s="781"/>
      <c r="Y8" s="781"/>
      <c r="Z8" s="781"/>
      <c r="AA8" s="781">
        <v>0</v>
      </c>
      <c r="AB8" s="781"/>
      <c r="AC8" s="781"/>
      <c r="AD8" s="781"/>
      <c r="AE8" s="782"/>
      <c r="AF8" s="783">
        <v>0</v>
      </c>
      <c r="AG8" s="784"/>
      <c r="AH8" s="784"/>
      <c r="AI8" s="784"/>
      <c r="AJ8" s="785"/>
      <c r="AK8" s="786">
        <v>108</v>
      </c>
      <c r="AL8" s="787"/>
      <c r="AM8" s="787"/>
      <c r="AN8" s="787"/>
      <c r="AO8" s="787"/>
      <c r="AP8" s="787" t="s">
        <v>580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591</v>
      </c>
      <c r="BT8" s="791"/>
      <c r="BU8" s="791"/>
      <c r="BV8" s="791"/>
      <c r="BW8" s="791"/>
      <c r="BX8" s="791"/>
      <c r="BY8" s="791"/>
      <c r="BZ8" s="791"/>
      <c r="CA8" s="791"/>
      <c r="CB8" s="791"/>
      <c r="CC8" s="791"/>
      <c r="CD8" s="791"/>
      <c r="CE8" s="791"/>
      <c r="CF8" s="791"/>
      <c r="CG8" s="792"/>
      <c r="CH8" s="803">
        <v>0</v>
      </c>
      <c r="CI8" s="804"/>
      <c r="CJ8" s="804"/>
      <c r="CK8" s="804"/>
      <c r="CL8" s="805"/>
      <c r="CM8" s="803">
        <v>37</v>
      </c>
      <c r="CN8" s="804"/>
      <c r="CO8" s="804"/>
      <c r="CP8" s="804"/>
      <c r="CQ8" s="805"/>
      <c r="CR8" s="803">
        <v>20</v>
      </c>
      <c r="CS8" s="804"/>
      <c r="CT8" s="804"/>
      <c r="CU8" s="804"/>
      <c r="CV8" s="805"/>
      <c r="CW8" s="803">
        <v>9</v>
      </c>
      <c r="CX8" s="804"/>
      <c r="CY8" s="804"/>
      <c r="CZ8" s="804"/>
      <c r="DA8" s="805"/>
      <c r="DB8" s="803" t="s">
        <v>580</v>
      </c>
      <c r="DC8" s="804"/>
      <c r="DD8" s="804"/>
      <c r="DE8" s="804"/>
      <c r="DF8" s="805"/>
      <c r="DG8" s="803" t="s">
        <v>580</v>
      </c>
      <c r="DH8" s="804"/>
      <c r="DI8" s="804"/>
      <c r="DJ8" s="804"/>
      <c r="DK8" s="805"/>
      <c r="DL8" s="803" t="s">
        <v>580</v>
      </c>
      <c r="DM8" s="804"/>
      <c r="DN8" s="804"/>
      <c r="DO8" s="804"/>
      <c r="DP8" s="805"/>
      <c r="DQ8" s="803" t="s">
        <v>580</v>
      </c>
      <c r="DR8" s="804"/>
      <c r="DS8" s="804"/>
      <c r="DT8" s="804"/>
      <c r="DU8" s="805"/>
      <c r="DV8" s="806"/>
      <c r="DW8" s="807"/>
      <c r="DX8" s="807"/>
      <c r="DY8" s="807"/>
      <c r="DZ8" s="808"/>
      <c r="EA8" s="234"/>
    </row>
    <row r="9" spans="1:131" s="235" customFormat="1" ht="26.25" customHeight="1" x14ac:dyDescent="0.2">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592</v>
      </c>
      <c r="BT9" s="791"/>
      <c r="BU9" s="791"/>
      <c r="BV9" s="791"/>
      <c r="BW9" s="791"/>
      <c r="BX9" s="791"/>
      <c r="BY9" s="791"/>
      <c r="BZ9" s="791"/>
      <c r="CA9" s="791"/>
      <c r="CB9" s="791"/>
      <c r="CC9" s="791"/>
      <c r="CD9" s="791"/>
      <c r="CE9" s="791"/>
      <c r="CF9" s="791"/>
      <c r="CG9" s="792"/>
      <c r="CH9" s="803">
        <v>3</v>
      </c>
      <c r="CI9" s="804"/>
      <c r="CJ9" s="804"/>
      <c r="CK9" s="804"/>
      <c r="CL9" s="805"/>
      <c r="CM9" s="803">
        <v>371</v>
      </c>
      <c r="CN9" s="804"/>
      <c r="CO9" s="804"/>
      <c r="CP9" s="804"/>
      <c r="CQ9" s="805"/>
      <c r="CR9" s="803">
        <v>5</v>
      </c>
      <c r="CS9" s="804"/>
      <c r="CT9" s="804"/>
      <c r="CU9" s="804"/>
      <c r="CV9" s="805"/>
      <c r="CW9" s="803">
        <v>0</v>
      </c>
      <c r="CX9" s="804"/>
      <c r="CY9" s="804"/>
      <c r="CZ9" s="804"/>
      <c r="DA9" s="805"/>
      <c r="DB9" s="803" t="s">
        <v>580</v>
      </c>
      <c r="DC9" s="804"/>
      <c r="DD9" s="804"/>
      <c r="DE9" s="804"/>
      <c r="DF9" s="805"/>
      <c r="DG9" s="803">
        <v>118</v>
      </c>
      <c r="DH9" s="804"/>
      <c r="DI9" s="804"/>
      <c r="DJ9" s="804"/>
      <c r="DK9" s="805"/>
      <c r="DL9" s="803" t="s">
        <v>580</v>
      </c>
      <c r="DM9" s="804"/>
      <c r="DN9" s="804"/>
      <c r="DO9" s="804"/>
      <c r="DP9" s="805"/>
      <c r="DQ9" s="803" t="s">
        <v>580</v>
      </c>
      <c r="DR9" s="804"/>
      <c r="DS9" s="804"/>
      <c r="DT9" s="804"/>
      <c r="DU9" s="805"/>
      <c r="DV9" s="806"/>
      <c r="DW9" s="807"/>
      <c r="DX9" s="807"/>
      <c r="DY9" s="807"/>
      <c r="DZ9" s="808"/>
      <c r="EA9" s="234"/>
    </row>
    <row r="10" spans="1:131" s="235" customFormat="1" ht="26.25" customHeight="1" x14ac:dyDescent="0.2">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593</v>
      </c>
      <c r="BT10" s="791"/>
      <c r="BU10" s="791"/>
      <c r="BV10" s="791"/>
      <c r="BW10" s="791"/>
      <c r="BX10" s="791"/>
      <c r="BY10" s="791"/>
      <c r="BZ10" s="791"/>
      <c r="CA10" s="791"/>
      <c r="CB10" s="791"/>
      <c r="CC10" s="791"/>
      <c r="CD10" s="791"/>
      <c r="CE10" s="791"/>
      <c r="CF10" s="791"/>
      <c r="CG10" s="792"/>
      <c r="CH10" s="803">
        <v>-3</v>
      </c>
      <c r="CI10" s="804"/>
      <c r="CJ10" s="804"/>
      <c r="CK10" s="804"/>
      <c r="CL10" s="805"/>
      <c r="CM10" s="803">
        <v>294</v>
      </c>
      <c r="CN10" s="804"/>
      <c r="CO10" s="804"/>
      <c r="CP10" s="804"/>
      <c r="CQ10" s="805"/>
      <c r="CR10" s="803">
        <v>25</v>
      </c>
      <c r="CS10" s="804"/>
      <c r="CT10" s="804"/>
      <c r="CU10" s="804"/>
      <c r="CV10" s="805"/>
      <c r="CW10" s="803">
        <v>0</v>
      </c>
      <c r="CX10" s="804"/>
      <c r="CY10" s="804"/>
      <c r="CZ10" s="804"/>
      <c r="DA10" s="805"/>
      <c r="DB10" s="803" t="s">
        <v>580</v>
      </c>
      <c r="DC10" s="804"/>
      <c r="DD10" s="804"/>
      <c r="DE10" s="804"/>
      <c r="DF10" s="805"/>
      <c r="DG10" s="803" t="s">
        <v>596</v>
      </c>
      <c r="DH10" s="804"/>
      <c r="DI10" s="804"/>
      <c r="DJ10" s="804"/>
      <c r="DK10" s="805"/>
      <c r="DL10" s="803" t="s">
        <v>580</v>
      </c>
      <c r="DM10" s="804"/>
      <c r="DN10" s="804"/>
      <c r="DO10" s="804"/>
      <c r="DP10" s="805"/>
      <c r="DQ10" s="803" t="s">
        <v>580</v>
      </c>
      <c r="DR10" s="804"/>
      <c r="DS10" s="804"/>
      <c r="DT10" s="804"/>
      <c r="DU10" s="805"/>
      <c r="DV10" s="806"/>
      <c r="DW10" s="807"/>
      <c r="DX10" s="807"/>
      <c r="DY10" s="807"/>
      <c r="DZ10" s="808"/>
      <c r="EA10" s="234"/>
    </row>
    <row r="11" spans="1:131" s="235" customFormat="1" ht="26.25" customHeight="1" x14ac:dyDescent="0.2">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594</v>
      </c>
      <c r="BT11" s="791"/>
      <c r="BU11" s="791"/>
      <c r="BV11" s="791"/>
      <c r="BW11" s="791"/>
      <c r="BX11" s="791"/>
      <c r="BY11" s="791"/>
      <c r="BZ11" s="791"/>
      <c r="CA11" s="791"/>
      <c r="CB11" s="791"/>
      <c r="CC11" s="791"/>
      <c r="CD11" s="791"/>
      <c r="CE11" s="791"/>
      <c r="CF11" s="791"/>
      <c r="CG11" s="792"/>
      <c r="CH11" s="803">
        <v>-13</v>
      </c>
      <c r="CI11" s="804"/>
      <c r="CJ11" s="804"/>
      <c r="CK11" s="804"/>
      <c r="CL11" s="805"/>
      <c r="CM11" s="803">
        <v>92</v>
      </c>
      <c r="CN11" s="804"/>
      <c r="CO11" s="804"/>
      <c r="CP11" s="804"/>
      <c r="CQ11" s="805"/>
      <c r="CR11" s="803">
        <v>16</v>
      </c>
      <c r="CS11" s="804"/>
      <c r="CT11" s="804"/>
      <c r="CU11" s="804"/>
      <c r="CV11" s="805"/>
      <c r="CW11" s="803">
        <v>19</v>
      </c>
      <c r="CX11" s="804"/>
      <c r="CY11" s="804"/>
      <c r="CZ11" s="804"/>
      <c r="DA11" s="805"/>
      <c r="DB11" s="803" t="s">
        <v>580</v>
      </c>
      <c r="DC11" s="804"/>
      <c r="DD11" s="804"/>
      <c r="DE11" s="804"/>
      <c r="DF11" s="805"/>
      <c r="DG11" s="803" t="s">
        <v>580</v>
      </c>
      <c r="DH11" s="804"/>
      <c r="DI11" s="804"/>
      <c r="DJ11" s="804"/>
      <c r="DK11" s="805"/>
      <c r="DL11" s="803" t="s">
        <v>580</v>
      </c>
      <c r="DM11" s="804"/>
      <c r="DN11" s="804"/>
      <c r="DO11" s="804"/>
      <c r="DP11" s="805"/>
      <c r="DQ11" s="803" t="s">
        <v>580</v>
      </c>
      <c r="DR11" s="804"/>
      <c r="DS11" s="804"/>
      <c r="DT11" s="804"/>
      <c r="DU11" s="805"/>
      <c r="DV11" s="806"/>
      <c r="DW11" s="807"/>
      <c r="DX11" s="807"/>
      <c r="DY11" s="807"/>
      <c r="DZ11" s="808"/>
      <c r="EA11" s="234"/>
    </row>
    <row r="12" spans="1:131" s="235" customFormat="1" ht="26.25" customHeight="1" x14ac:dyDescent="0.2">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2">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2">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2">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2">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2">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2">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2">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2">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5">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2">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5">
      <c r="A23" s="244" t="s">
        <v>380</v>
      </c>
      <c r="B23" s="812" t="s">
        <v>381</v>
      </c>
      <c r="C23" s="813"/>
      <c r="D23" s="813"/>
      <c r="E23" s="813"/>
      <c r="F23" s="813"/>
      <c r="G23" s="813"/>
      <c r="H23" s="813"/>
      <c r="I23" s="813"/>
      <c r="J23" s="813"/>
      <c r="K23" s="813"/>
      <c r="L23" s="813"/>
      <c r="M23" s="813"/>
      <c r="N23" s="813"/>
      <c r="O23" s="813"/>
      <c r="P23" s="814"/>
      <c r="Q23" s="815">
        <v>48283</v>
      </c>
      <c r="R23" s="816"/>
      <c r="S23" s="816"/>
      <c r="T23" s="816"/>
      <c r="U23" s="816"/>
      <c r="V23" s="816">
        <v>45428</v>
      </c>
      <c r="W23" s="816"/>
      <c r="X23" s="816"/>
      <c r="Y23" s="816"/>
      <c r="Z23" s="816"/>
      <c r="AA23" s="816">
        <v>2855</v>
      </c>
      <c r="AB23" s="816"/>
      <c r="AC23" s="816"/>
      <c r="AD23" s="816"/>
      <c r="AE23" s="817"/>
      <c r="AF23" s="818">
        <v>2754</v>
      </c>
      <c r="AG23" s="816"/>
      <c r="AH23" s="816"/>
      <c r="AI23" s="816"/>
      <c r="AJ23" s="819"/>
      <c r="AK23" s="820"/>
      <c r="AL23" s="821"/>
      <c r="AM23" s="821"/>
      <c r="AN23" s="821"/>
      <c r="AO23" s="821"/>
      <c r="AP23" s="816">
        <v>38300</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2">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5">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2">
      <c r="A26" s="762" t="s">
        <v>360</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5">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2">
      <c r="A28" s="246">
        <v>1</v>
      </c>
      <c r="B28" s="753" t="s">
        <v>393</v>
      </c>
      <c r="C28" s="754"/>
      <c r="D28" s="754"/>
      <c r="E28" s="754"/>
      <c r="F28" s="754"/>
      <c r="G28" s="754"/>
      <c r="H28" s="754"/>
      <c r="I28" s="754"/>
      <c r="J28" s="754"/>
      <c r="K28" s="754"/>
      <c r="L28" s="754"/>
      <c r="M28" s="754"/>
      <c r="N28" s="754"/>
      <c r="O28" s="754"/>
      <c r="P28" s="755"/>
      <c r="Q28" s="844">
        <v>15869</v>
      </c>
      <c r="R28" s="845"/>
      <c r="S28" s="845"/>
      <c r="T28" s="845"/>
      <c r="U28" s="845"/>
      <c r="V28" s="845">
        <v>14676</v>
      </c>
      <c r="W28" s="845"/>
      <c r="X28" s="845"/>
      <c r="Y28" s="845"/>
      <c r="Z28" s="845"/>
      <c r="AA28" s="845">
        <v>1193</v>
      </c>
      <c r="AB28" s="845"/>
      <c r="AC28" s="845"/>
      <c r="AD28" s="845"/>
      <c r="AE28" s="846"/>
      <c r="AF28" s="847">
        <v>1193</v>
      </c>
      <c r="AG28" s="845"/>
      <c r="AH28" s="845"/>
      <c r="AI28" s="845"/>
      <c r="AJ28" s="848"/>
      <c r="AK28" s="849">
        <v>1391</v>
      </c>
      <c r="AL28" s="840"/>
      <c r="AM28" s="840"/>
      <c r="AN28" s="840"/>
      <c r="AO28" s="840"/>
      <c r="AP28" s="840" t="s">
        <v>581</v>
      </c>
      <c r="AQ28" s="840"/>
      <c r="AR28" s="840"/>
      <c r="AS28" s="840"/>
      <c r="AT28" s="840"/>
      <c r="AU28" s="840" t="s">
        <v>580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2">
      <c r="A29" s="246">
        <v>2</v>
      </c>
      <c r="B29" s="777" t="s">
        <v>394</v>
      </c>
      <c r="C29" s="778"/>
      <c r="D29" s="778"/>
      <c r="E29" s="778"/>
      <c r="F29" s="778"/>
      <c r="G29" s="778"/>
      <c r="H29" s="778"/>
      <c r="I29" s="778"/>
      <c r="J29" s="778"/>
      <c r="K29" s="778"/>
      <c r="L29" s="778"/>
      <c r="M29" s="778"/>
      <c r="N29" s="778"/>
      <c r="O29" s="778"/>
      <c r="P29" s="779"/>
      <c r="Q29" s="780">
        <v>256</v>
      </c>
      <c r="R29" s="781"/>
      <c r="S29" s="781"/>
      <c r="T29" s="781"/>
      <c r="U29" s="781"/>
      <c r="V29" s="781">
        <v>255</v>
      </c>
      <c r="W29" s="781"/>
      <c r="X29" s="781"/>
      <c r="Y29" s="781"/>
      <c r="Z29" s="781"/>
      <c r="AA29" s="781">
        <v>1</v>
      </c>
      <c r="AB29" s="781"/>
      <c r="AC29" s="781"/>
      <c r="AD29" s="781"/>
      <c r="AE29" s="782"/>
      <c r="AF29" s="783">
        <v>1</v>
      </c>
      <c r="AG29" s="784"/>
      <c r="AH29" s="784"/>
      <c r="AI29" s="784"/>
      <c r="AJ29" s="785"/>
      <c r="AK29" s="852">
        <v>78</v>
      </c>
      <c r="AL29" s="853"/>
      <c r="AM29" s="853"/>
      <c r="AN29" s="853"/>
      <c r="AO29" s="853"/>
      <c r="AP29" s="853">
        <v>24</v>
      </c>
      <c r="AQ29" s="853"/>
      <c r="AR29" s="853"/>
      <c r="AS29" s="853"/>
      <c r="AT29" s="853"/>
      <c r="AU29" s="853">
        <v>4</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2">
      <c r="A30" s="246">
        <v>3</v>
      </c>
      <c r="B30" s="777" t="s">
        <v>395</v>
      </c>
      <c r="C30" s="778"/>
      <c r="D30" s="778"/>
      <c r="E30" s="778"/>
      <c r="F30" s="778"/>
      <c r="G30" s="778"/>
      <c r="H30" s="778"/>
      <c r="I30" s="778"/>
      <c r="J30" s="778"/>
      <c r="K30" s="778"/>
      <c r="L30" s="778"/>
      <c r="M30" s="778"/>
      <c r="N30" s="778"/>
      <c r="O30" s="778"/>
      <c r="P30" s="779"/>
      <c r="Q30" s="780">
        <v>10979</v>
      </c>
      <c r="R30" s="781"/>
      <c r="S30" s="781"/>
      <c r="T30" s="781"/>
      <c r="U30" s="781"/>
      <c r="V30" s="781">
        <v>10724</v>
      </c>
      <c r="W30" s="781"/>
      <c r="X30" s="781"/>
      <c r="Y30" s="781"/>
      <c r="Z30" s="781"/>
      <c r="AA30" s="781">
        <v>255</v>
      </c>
      <c r="AB30" s="781"/>
      <c r="AC30" s="781"/>
      <c r="AD30" s="781"/>
      <c r="AE30" s="782"/>
      <c r="AF30" s="783">
        <v>255</v>
      </c>
      <c r="AG30" s="784"/>
      <c r="AH30" s="784"/>
      <c r="AI30" s="784"/>
      <c r="AJ30" s="785"/>
      <c r="AK30" s="852">
        <v>1554</v>
      </c>
      <c r="AL30" s="853"/>
      <c r="AM30" s="853"/>
      <c r="AN30" s="853"/>
      <c r="AO30" s="853"/>
      <c r="AP30" s="853" t="s">
        <v>580</v>
      </c>
      <c r="AQ30" s="853"/>
      <c r="AR30" s="853"/>
      <c r="AS30" s="853"/>
      <c r="AT30" s="853"/>
      <c r="AU30" s="853" t="s">
        <v>580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2">
      <c r="A31" s="246">
        <v>4</v>
      </c>
      <c r="B31" s="777" t="s">
        <v>396</v>
      </c>
      <c r="C31" s="778"/>
      <c r="D31" s="778"/>
      <c r="E31" s="778"/>
      <c r="F31" s="778"/>
      <c r="G31" s="778"/>
      <c r="H31" s="778"/>
      <c r="I31" s="778"/>
      <c r="J31" s="778"/>
      <c r="K31" s="778"/>
      <c r="L31" s="778"/>
      <c r="M31" s="778"/>
      <c r="N31" s="778"/>
      <c r="O31" s="778"/>
      <c r="P31" s="779"/>
      <c r="Q31" s="780">
        <v>50</v>
      </c>
      <c r="R31" s="781"/>
      <c r="S31" s="781"/>
      <c r="T31" s="781"/>
      <c r="U31" s="781"/>
      <c r="V31" s="781">
        <v>50</v>
      </c>
      <c r="W31" s="781"/>
      <c r="X31" s="781"/>
      <c r="Y31" s="781"/>
      <c r="Z31" s="781"/>
      <c r="AA31" s="781">
        <v>0</v>
      </c>
      <c r="AB31" s="781"/>
      <c r="AC31" s="781"/>
      <c r="AD31" s="781"/>
      <c r="AE31" s="782"/>
      <c r="AF31" s="783" t="s">
        <v>397</v>
      </c>
      <c r="AG31" s="784"/>
      <c r="AH31" s="784"/>
      <c r="AI31" s="784"/>
      <c r="AJ31" s="785"/>
      <c r="AK31" s="852">
        <v>50</v>
      </c>
      <c r="AL31" s="853"/>
      <c r="AM31" s="853"/>
      <c r="AN31" s="853"/>
      <c r="AO31" s="853"/>
      <c r="AP31" s="853">
        <v>36</v>
      </c>
      <c r="AQ31" s="853"/>
      <c r="AR31" s="853"/>
      <c r="AS31" s="853"/>
      <c r="AT31" s="853"/>
      <c r="AU31" s="853">
        <v>36</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2">
      <c r="A32" s="246">
        <v>5</v>
      </c>
      <c r="B32" s="777" t="s">
        <v>398</v>
      </c>
      <c r="C32" s="778"/>
      <c r="D32" s="778"/>
      <c r="E32" s="778"/>
      <c r="F32" s="778"/>
      <c r="G32" s="778"/>
      <c r="H32" s="778"/>
      <c r="I32" s="778"/>
      <c r="J32" s="778"/>
      <c r="K32" s="778"/>
      <c r="L32" s="778"/>
      <c r="M32" s="778"/>
      <c r="N32" s="778"/>
      <c r="O32" s="778"/>
      <c r="P32" s="779"/>
      <c r="Q32" s="780">
        <v>1278</v>
      </c>
      <c r="R32" s="781"/>
      <c r="S32" s="781"/>
      <c r="T32" s="781"/>
      <c r="U32" s="781"/>
      <c r="V32" s="781">
        <v>1276</v>
      </c>
      <c r="W32" s="781"/>
      <c r="X32" s="781"/>
      <c r="Y32" s="781"/>
      <c r="Z32" s="781"/>
      <c r="AA32" s="781">
        <v>1</v>
      </c>
      <c r="AB32" s="781"/>
      <c r="AC32" s="781"/>
      <c r="AD32" s="781"/>
      <c r="AE32" s="782"/>
      <c r="AF32" s="783">
        <v>1</v>
      </c>
      <c r="AG32" s="784"/>
      <c r="AH32" s="784"/>
      <c r="AI32" s="784"/>
      <c r="AJ32" s="785"/>
      <c r="AK32" s="852">
        <v>367</v>
      </c>
      <c r="AL32" s="853"/>
      <c r="AM32" s="853"/>
      <c r="AN32" s="853"/>
      <c r="AO32" s="853"/>
      <c r="AP32" s="853" t="s">
        <v>580</v>
      </c>
      <c r="AQ32" s="853"/>
      <c r="AR32" s="853"/>
      <c r="AS32" s="853"/>
      <c r="AT32" s="853"/>
      <c r="AU32" s="853" t="s">
        <v>582</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2">
      <c r="A33" s="246">
        <v>6</v>
      </c>
      <c r="B33" s="777" t="s">
        <v>399</v>
      </c>
      <c r="C33" s="778"/>
      <c r="D33" s="778"/>
      <c r="E33" s="778"/>
      <c r="F33" s="778"/>
      <c r="G33" s="778"/>
      <c r="H33" s="778"/>
      <c r="I33" s="778"/>
      <c r="J33" s="778"/>
      <c r="K33" s="778"/>
      <c r="L33" s="778"/>
      <c r="M33" s="778"/>
      <c r="N33" s="778"/>
      <c r="O33" s="778"/>
      <c r="P33" s="779"/>
      <c r="Q33" s="780">
        <v>2419</v>
      </c>
      <c r="R33" s="781"/>
      <c r="S33" s="781"/>
      <c r="T33" s="781"/>
      <c r="U33" s="781"/>
      <c r="V33" s="781">
        <v>2089</v>
      </c>
      <c r="W33" s="781"/>
      <c r="X33" s="781"/>
      <c r="Y33" s="781"/>
      <c r="Z33" s="781"/>
      <c r="AA33" s="781">
        <v>330</v>
      </c>
      <c r="AB33" s="781"/>
      <c r="AC33" s="781"/>
      <c r="AD33" s="781"/>
      <c r="AE33" s="782"/>
      <c r="AF33" s="783">
        <v>1922</v>
      </c>
      <c r="AG33" s="784"/>
      <c r="AH33" s="784"/>
      <c r="AI33" s="784"/>
      <c r="AJ33" s="785"/>
      <c r="AK33" s="852">
        <v>93</v>
      </c>
      <c r="AL33" s="853"/>
      <c r="AM33" s="853"/>
      <c r="AN33" s="853"/>
      <c r="AO33" s="853"/>
      <c r="AP33" s="853">
        <v>9178</v>
      </c>
      <c r="AQ33" s="853"/>
      <c r="AR33" s="853"/>
      <c r="AS33" s="853"/>
      <c r="AT33" s="853"/>
      <c r="AU33" s="853">
        <v>1000</v>
      </c>
      <c r="AV33" s="853"/>
      <c r="AW33" s="853"/>
      <c r="AX33" s="853"/>
      <c r="AY33" s="853"/>
      <c r="AZ33" s="854" t="s">
        <v>580</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2">
      <c r="A34" s="246">
        <v>7</v>
      </c>
      <c r="B34" s="777" t="s">
        <v>401</v>
      </c>
      <c r="C34" s="778"/>
      <c r="D34" s="778"/>
      <c r="E34" s="778"/>
      <c r="F34" s="778"/>
      <c r="G34" s="778"/>
      <c r="H34" s="778"/>
      <c r="I34" s="778"/>
      <c r="J34" s="778"/>
      <c r="K34" s="778"/>
      <c r="L34" s="778"/>
      <c r="M34" s="778"/>
      <c r="N34" s="778"/>
      <c r="O34" s="778"/>
      <c r="P34" s="779"/>
      <c r="Q34" s="780">
        <v>935</v>
      </c>
      <c r="R34" s="781"/>
      <c r="S34" s="781"/>
      <c r="T34" s="781"/>
      <c r="U34" s="781"/>
      <c r="V34" s="781">
        <v>925</v>
      </c>
      <c r="W34" s="781"/>
      <c r="X34" s="781"/>
      <c r="Y34" s="781"/>
      <c r="Z34" s="781"/>
      <c r="AA34" s="781">
        <v>10</v>
      </c>
      <c r="AB34" s="781"/>
      <c r="AC34" s="781"/>
      <c r="AD34" s="781"/>
      <c r="AE34" s="782"/>
      <c r="AF34" s="783">
        <v>457</v>
      </c>
      <c r="AG34" s="784"/>
      <c r="AH34" s="784"/>
      <c r="AI34" s="784"/>
      <c r="AJ34" s="785"/>
      <c r="AK34" s="852">
        <v>896</v>
      </c>
      <c r="AL34" s="853"/>
      <c r="AM34" s="853"/>
      <c r="AN34" s="853"/>
      <c r="AO34" s="853"/>
      <c r="AP34" s="853">
        <v>1104</v>
      </c>
      <c r="AQ34" s="853"/>
      <c r="AR34" s="853"/>
      <c r="AS34" s="853"/>
      <c r="AT34" s="853"/>
      <c r="AU34" s="853">
        <v>1048</v>
      </c>
      <c r="AV34" s="853"/>
      <c r="AW34" s="853"/>
      <c r="AX34" s="853"/>
      <c r="AY34" s="853"/>
      <c r="AZ34" s="854" t="s">
        <v>580</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2">
      <c r="A35" s="246">
        <v>8</v>
      </c>
      <c r="B35" s="777" t="s">
        <v>402</v>
      </c>
      <c r="C35" s="778"/>
      <c r="D35" s="778"/>
      <c r="E35" s="778"/>
      <c r="F35" s="778"/>
      <c r="G35" s="778"/>
      <c r="H35" s="778"/>
      <c r="I35" s="778"/>
      <c r="J35" s="778"/>
      <c r="K35" s="778"/>
      <c r="L35" s="778"/>
      <c r="M35" s="778"/>
      <c r="N35" s="778"/>
      <c r="O35" s="778"/>
      <c r="P35" s="779"/>
      <c r="Q35" s="780">
        <v>3626</v>
      </c>
      <c r="R35" s="781"/>
      <c r="S35" s="781"/>
      <c r="T35" s="781"/>
      <c r="U35" s="781"/>
      <c r="V35" s="781">
        <v>3559</v>
      </c>
      <c r="W35" s="781"/>
      <c r="X35" s="781"/>
      <c r="Y35" s="781"/>
      <c r="Z35" s="781"/>
      <c r="AA35" s="781">
        <v>67</v>
      </c>
      <c r="AB35" s="781"/>
      <c r="AC35" s="781"/>
      <c r="AD35" s="781"/>
      <c r="AE35" s="782"/>
      <c r="AF35" s="783">
        <v>54</v>
      </c>
      <c r="AG35" s="784"/>
      <c r="AH35" s="784"/>
      <c r="AI35" s="784"/>
      <c r="AJ35" s="785"/>
      <c r="AK35" s="852">
        <v>1233</v>
      </c>
      <c r="AL35" s="853"/>
      <c r="AM35" s="853"/>
      <c r="AN35" s="853"/>
      <c r="AO35" s="853"/>
      <c r="AP35" s="853">
        <v>20047</v>
      </c>
      <c r="AQ35" s="853"/>
      <c r="AR35" s="853"/>
      <c r="AS35" s="853"/>
      <c r="AT35" s="853"/>
      <c r="AU35" s="853">
        <v>13071</v>
      </c>
      <c r="AV35" s="853"/>
      <c r="AW35" s="853"/>
      <c r="AX35" s="853"/>
      <c r="AY35" s="853"/>
      <c r="AZ35" s="854" t="s">
        <v>583</v>
      </c>
      <c r="BA35" s="854"/>
      <c r="BB35" s="854"/>
      <c r="BC35" s="854"/>
      <c r="BD35" s="854"/>
      <c r="BE35" s="850" t="s">
        <v>403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2">
      <c r="A36" s="246">
        <v>9</v>
      </c>
      <c r="B36" s="777" t="s">
        <v>404</v>
      </c>
      <c r="C36" s="778"/>
      <c r="D36" s="778"/>
      <c r="E36" s="778"/>
      <c r="F36" s="778"/>
      <c r="G36" s="778"/>
      <c r="H36" s="778"/>
      <c r="I36" s="778"/>
      <c r="J36" s="778"/>
      <c r="K36" s="778"/>
      <c r="L36" s="778"/>
      <c r="M36" s="778"/>
      <c r="N36" s="778"/>
      <c r="O36" s="778"/>
      <c r="P36" s="779"/>
      <c r="Q36" s="780">
        <v>167</v>
      </c>
      <c r="R36" s="781"/>
      <c r="S36" s="781"/>
      <c r="T36" s="781"/>
      <c r="U36" s="781"/>
      <c r="V36" s="781">
        <v>164</v>
      </c>
      <c r="W36" s="781"/>
      <c r="X36" s="781"/>
      <c r="Y36" s="781"/>
      <c r="Z36" s="781"/>
      <c r="AA36" s="781">
        <v>3</v>
      </c>
      <c r="AB36" s="781"/>
      <c r="AC36" s="781"/>
      <c r="AD36" s="781"/>
      <c r="AE36" s="782"/>
      <c r="AF36" s="783">
        <v>3</v>
      </c>
      <c r="AG36" s="784"/>
      <c r="AH36" s="784"/>
      <c r="AI36" s="784"/>
      <c r="AJ36" s="785"/>
      <c r="AK36" s="852">
        <v>128</v>
      </c>
      <c r="AL36" s="853"/>
      <c r="AM36" s="853"/>
      <c r="AN36" s="853"/>
      <c r="AO36" s="853"/>
      <c r="AP36" s="853">
        <v>842</v>
      </c>
      <c r="AQ36" s="853"/>
      <c r="AR36" s="853"/>
      <c r="AS36" s="853"/>
      <c r="AT36" s="853"/>
      <c r="AU36" s="853">
        <v>842</v>
      </c>
      <c r="AV36" s="853"/>
      <c r="AW36" s="853"/>
      <c r="AX36" s="853"/>
      <c r="AY36" s="853"/>
      <c r="AZ36" s="854" t="s">
        <v>584</v>
      </c>
      <c r="BA36" s="854"/>
      <c r="BB36" s="854"/>
      <c r="BC36" s="854"/>
      <c r="BD36" s="854"/>
      <c r="BE36" s="850" t="s">
        <v>403</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2">
      <c r="A37" s="246">
        <v>10</v>
      </c>
      <c r="B37" s="777" t="s">
        <v>405</v>
      </c>
      <c r="C37" s="778"/>
      <c r="D37" s="778"/>
      <c r="E37" s="778"/>
      <c r="F37" s="778"/>
      <c r="G37" s="778"/>
      <c r="H37" s="778"/>
      <c r="I37" s="778"/>
      <c r="J37" s="778"/>
      <c r="K37" s="778"/>
      <c r="L37" s="778"/>
      <c r="M37" s="778"/>
      <c r="N37" s="778"/>
      <c r="O37" s="778"/>
      <c r="P37" s="779"/>
      <c r="Q37" s="780">
        <v>714</v>
      </c>
      <c r="R37" s="781"/>
      <c r="S37" s="781"/>
      <c r="T37" s="781"/>
      <c r="U37" s="781"/>
      <c r="V37" s="781">
        <v>714</v>
      </c>
      <c r="W37" s="781"/>
      <c r="X37" s="781"/>
      <c r="Y37" s="781"/>
      <c r="Z37" s="781"/>
      <c r="AA37" s="781">
        <v>0</v>
      </c>
      <c r="AB37" s="781"/>
      <c r="AC37" s="781"/>
      <c r="AD37" s="781"/>
      <c r="AE37" s="782"/>
      <c r="AF37" s="783">
        <v>88</v>
      </c>
      <c r="AG37" s="784"/>
      <c r="AH37" s="784"/>
      <c r="AI37" s="784"/>
      <c r="AJ37" s="785"/>
      <c r="AK37" s="852">
        <v>12</v>
      </c>
      <c r="AL37" s="853"/>
      <c r="AM37" s="853"/>
      <c r="AN37" s="853"/>
      <c r="AO37" s="853"/>
      <c r="AP37" s="853" t="s">
        <v>580</v>
      </c>
      <c r="AQ37" s="853"/>
      <c r="AR37" s="853"/>
      <c r="AS37" s="853"/>
      <c r="AT37" s="853"/>
      <c r="AU37" s="853" t="s">
        <v>580</v>
      </c>
      <c r="AV37" s="853"/>
      <c r="AW37" s="853"/>
      <c r="AX37" s="853"/>
      <c r="AY37" s="853"/>
      <c r="AZ37" s="854" t="s">
        <v>580</v>
      </c>
      <c r="BA37" s="854"/>
      <c r="BB37" s="854"/>
      <c r="BC37" s="854"/>
      <c r="BD37" s="854"/>
      <c r="BE37" s="850" t="s">
        <v>403</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2">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2">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2">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2">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2">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2">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2">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2">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2">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2">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2">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2">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2">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2">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2">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2">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2">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2">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2">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2">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2">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2">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2">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5">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2">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5">
      <c r="A63" s="244" t="s">
        <v>380</v>
      </c>
      <c r="B63" s="812" t="s">
        <v>407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3974</v>
      </c>
      <c r="AG63" s="864"/>
      <c r="AH63" s="864"/>
      <c r="AI63" s="864"/>
      <c r="AJ63" s="865"/>
      <c r="AK63" s="866"/>
      <c r="AL63" s="861"/>
      <c r="AM63" s="861"/>
      <c r="AN63" s="861"/>
      <c r="AO63" s="861"/>
      <c r="AP63" s="864">
        <v>31231</v>
      </c>
      <c r="AQ63" s="864"/>
      <c r="AR63" s="864"/>
      <c r="AS63" s="864"/>
      <c r="AT63" s="864"/>
      <c r="AU63" s="864">
        <v>16001</v>
      </c>
      <c r="AV63" s="864"/>
      <c r="AW63" s="864"/>
      <c r="AX63" s="864"/>
      <c r="AY63" s="864"/>
      <c r="AZ63" s="868"/>
      <c r="BA63" s="868"/>
      <c r="BB63" s="868"/>
      <c r="BC63" s="868"/>
      <c r="BD63" s="868"/>
      <c r="BE63" s="869"/>
      <c r="BF63" s="869"/>
      <c r="BG63" s="869"/>
      <c r="BH63" s="869"/>
      <c r="BI63" s="870"/>
      <c r="BJ63" s="871" t="s">
        <v>408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5">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2">
      <c r="A66" s="762" t="s">
        <v>410</v>
      </c>
      <c r="B66" s="763"/>
      <c r="C66" s="763"/>
      <c r="D66" s="763"/>
      <c r="E66" s="763"/>
      <c r="F66" s="763"/>
      <c r="G66" s="763"/>
      <c r="H66" s="763"/>
      <c r="I66" s="763"/>
      <c r="J66" s="763"/>
      <c r="K66" s="763"/>
      <c r="L66" s="763"/>
      <c r="M66" s="763"/>
      <c r="N66" s="763"/>
      <c r="O66" s="763"/>
      <c r="P66" s="764"/>
      <c r="Q66" s="739" t="s">
        <v>411</v>
      </c>
      <c r="R66" s="740"/>
      <c r="S66" s="740"/>
      <c r="T66" s="740"/>
      <c r="U66" s="741"/>
      <c r="V66" s="739" t="s">
        <v>412</v>
      </c>
      <c r="W66" s="740"/>
      <c r="X66" s="740"/>
      <c r="Y66" s="740"/>
      <c r="Z66" s="741"/>
      <c r="AA66" s="739" t="s">
        <v>413</v>
      </c>
      <c r="AB66" s="740"/>
      <c r="AC66" s="740"/>
      <c r="AD66" s="740"/>
      <c r="AE66" s="741"/>
      <c r="AF66" s="874" t="s">
        <v>414</v>
      </c>
      <c r="AG66" s="835"/>
      <c r="AH66" s="835"/>
      <c r="AI66" s="835"/>
      <c r="AJ66" s="875"/>
      <c r="AK66" s="739" t="s">
        <v>415</v>
      </c>
      <c r="AL66" s="763"/>
      <c r="AM66" s="763"/>
      <c r="AN66" s="763"/>
      <c r="AO66" s="764"/>
      <c r="AP66" s="739" t="s">
        <v>416</v>
      </c>
      <c r="AQ66" s="740"/>
      <c r="AR66" s="740"/>
      <c r="AS66" s="740"/>
      <c r="AT66" s="741"/>
      <c r="AU66" s="739" t="s">
        <v>417</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5">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2">
      <c r="A68" s="238">
        <v>1</v>
      </c>
      <c r="B68" s="891" t="s">
        <v>585</v>
      </c>
      <c r="C68" s="892"/>
      <c r="D68" s="892"/>
      <c r="E68" s="892"/>
      <c r="F68" s="892"/>
      <c r="G68" s="892"/>
      <c r="H68" s="892"/>
      <c r="I68" s="892"/>
      <c r="J68" s="892"/>
      <c r="K68" s="892"/>
      <c r="L68" s="892"/>
      <c r="M68" s="892"/>
      <c r="N68" s="892"/>
      <c r="O68" s="892"/>
      <c r="P68" s="893"/>
      <c r="Q68" s="894">
        <v>404</v>
      </c>
      <c r="R68" s="888"/>
      <c r="S68" s="888"/>
      <c r="T68" s="888"/>
      <c r="U68" s="888"/>
      <c r="V68" s="888">
        <v>374</v>
      </c>
      <c r="W68" s="888"/>
      <c r="X68" s="888"/>
      <c r="Y68" s="888"/>
      <c r="Z68" s="888"/>
      <c r="AA68" s="888">
        <v>30</v>
      </c>
      <c r="AB68" s="888"/>
      <c r="AC68" s="888"/>
      <c r="AD68" s="888"/>
      <c r="AE68" s="888"/>
      <c r="AF68" s="888">
        <v>30</v>
      </c>
      <c r="AG68" s="888"/>
      <c r="AH68" s="888"/>
      <c r="AI68" s="888"/>
      <c r="AJ68" s="888"/>
      <c r="AK68" s="888">
        <v>0</v>
      </c>
      <c r="AL68" s="888"/>
      <c r="AM68" s="888"/>
      <c r="AN68" s="888"/>
      <c r="AO68" s="888"/>
      <c r="AP68" s="888">
        <v>0</v>
      </c>
      <c r="AQ68" s="888"/>
      <c r="AR68" s="888"/>
      <c r="AS68" s="888"/>
      <c r="AT68" s="888"/>
      <c r="AU68" s="888" t="s">
        <v>580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2">
      <c r="A69" s="241">
        <v>2</v>
      </c>
      <c r="B69" s="895" t="s">
        <v>586</v>
      </c>
      <c r="C69" s="896"/>
      <c r="D69" s="896"/>
      <c r="E69" s="896"/>
      <c r="F69" s="896"/>
      <c r="G69" s="896"/>
      <c r="H69" s="896"/>
      <c r="I69" s="896"/>
      <c r="J69" s="896"/>
      <c r="K69" s="896"/>
      <c r="L69" s="896"/>
      <c r="M69" s="896"/>
      <c r="N69" s="896"/>
      <c r="O69" s="896"/>
      <c r="P69" s="897"/>
      <c r="Q69" s="898">
        <v>9457</v>
      </c>
      <c r="R69" s="853"/>
      <c r="S69" s="853"/>
      <c r="T69" s="853"/>
      <c r="U69" s="853"/>
      <c r="V69" s="853">
        <v>9295</v>
      </c>
      <c r="W69" s="853"/>
      <c r="X69" s="853"/>
      <c r="Y69" s="853"/>
      <c r="Z69" s="853"/>
      <c r="AA69" s="853">
        <v>162</v>
      </c>
      <c r="AB69" s="853"/>
      <c r="AC69" s="853"/>
      <c r="AD69" s="853"/>
      <c r="AE69" s="853"/>
      <c r="AF69" s="853">
        <v>162</v>
      </c>
      <c r="AG69" s="853"/>
      <c r="AH69" s="853"/>
      <c r="AI69" s="853"/>
      <c r="AJ69" s="853"/>
      <c r="AK69" s="853">
        <v>7</v>
      </c>
      <c r="AL69" s="853"/>
      <c r="AM69" s="853"/>
      <c r="AN69" s="853"/>
      <c r="AO69" s="853"/>
      <c r="AP69" s="853">
        <v>0</v>
      </c>
      <c r="AQ69" s="853"/>
      <c r="AR69" s="853"/>
      <c r="AS69" s="853"/>
      <c r="AT69" s="853"/>
      <c r="AU69" s="853" t="s">
        <v>580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2">
      <c r="A70" s="241">
        <v>3</v>
      </c>
      <c r="B70" s="895" t="s">
        <v>587</v>
      </c>
      <c r="C70" s="896"/>
      <c r="D70" s="896"/>
      <c r="E70" s="896"/>
      <c r="F70" s="896"/>
      <c r="G70" s="896"/>
      <c r="H70" s="896"/>
      <c r="I70" s="896"/>
      <c r="J70" s="896"/>
      <c r="K70" s="896"/>
      <c r="L70" s="896"/>
      <c r="M70" s="896"/>
      <c r="N70" s="896"/>
      <c r="O70" s="896"/>
      <c r="P70" s="897"/>
      <c r="Q70" s="898">
        <v>22</v>
      </c>
      <c r="R70" s="853"/>
      <c r="S70" s="853"/>
      <c r="T70" s="853"/>
      <c r="U70" s="853"/>
      <c r="V70" s="853">
        <v>16</v>
      </c>
      <c r="W70" s="853"/>
      <c r="X70" s="853"/>
      <c r="Y70" s="853"/>
      <c r="Z70" s="853"/>
      <c r="AA70" s="853">
        <v>6</v>
      </c>
      <c r="AB70" s="853"/>
      <c r="AC70" s="853"/>
      <c r="AD70" s="853"/>
      <c r="AE70" s="853"/>
      <c r="AF70" s="853">
        <v>6</v>
      </c>
      <c r="AG70" s="853"/>
      <c r="AH70" s="853"/>
      <c r="AI70" s="853"/>
      <c r="AJ70" s="853"/>
      <c r="AK70" s="853">
        <v>6</v>
      </c>
      <c r="AL70" s="853"/>
      <c r="AM70" s="853"/>
      <c r="AN70" s="853"/>
      <c r="AO70" s="853"/>
      <c r="AP70" s="853">
        <v>0</v>
      </c>
      <c r="AQ70" s="853"/>
      <c r="AR70" s="853"/>
      <c r="AS70" s="853"/>
      <c r="AT70" s="853"/>
      <c r="AU70" s="853" t="s">
        <v>580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2">
      <c r="A71" s="241">
        <v>4</v>
      </c>
      <c r="B71" s="895" t="s">
        <v>588</v>
      </c>
      <c r="C71" s="896"/>
      <c r="D71" s="896"/>
      <c r="E71" s="896"/>
      <c r="F71" s="896"/>
      <c r="G71" s="896"/>
      <c r="H71" s="896"/>
      <c r="I71" s="896"/>
      <c r="J71" s="896"/>
      <c r="K71" s="896"/>
      <c r="L71" s="896"/>
      <c r="M71" s="896"/>
      <c r="N71" s="896"/>
      <c r="O71" s="896"/>
      <c r="P71" s="897"/>
      <c r="Q71" s="898">
        <v>197</v>
      </c>
      <c r="R71" s="853"/>
      <c r="S71" s="853"/>
      <c r="T71" s="853"/>
      <c r="U71" s="853"/>
      <c r="V71" s="853">
        <v>185</v>
      </c>
      <c r="W71" s="853"/>
      <c r="X71" s="853"/>
      <c r="Y71" s="853"/>
      <c r="Z71" s="853"/>
      <c r="AA71" s="853">
        <v>12</v>
      </c>
      <c r="AB71" s="853"/>
      <c r="AC71" s="853"/>
      <c r="AD71" s="853"/>
      <c r="AE71" s="853"/>
      <c r="AF71" s="853">
        <v>12</v>
      </c>
      <c r="AG71" s="853"/>
      <c r="AH71" s="853"/>
      <c r="AI71" s="853"/>
      <c r="AJ71" s="853"/>
      <c r="AK71" s="853">
        <v>0</v>
      </c>
      <c r="AL71" s="853"/>
      <c r="AM71" s="853"/>
      <c r="AN71" s="853"/>
      <c r="AO71" s="853"/>
      <c r="AP71" s="853">
        <v>0</v>
      </c>
      <c r="AQ71" s="853"/>
      <c r="AR71" s="853"/>
      <c r="AS71" s="853"/>
      <c r="AT71" s="853"/>
      <c r="AU71" s="853" t="s">
        <v>580</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2">
      <c r="A72" s="241">
        <v>5</v>
      </c>
      <c r="B72" s="895" t="s">
        <v>589</v>
      </c>
      <c r="C72" s="896"/>
      <c r="D72" s="896"/>
      <c r="E72" s="896"/>
      <c r="F72" s="896"/>
      <c r="G72" s="896"/>
      <c r="H72" s="896"/>
      <c r="I72" s="896"/>
      <c r="J72" s="896"/>
      <c r="K72" s="896"/>
      <c r="L72" s="896"/>
      <c r="M72" s="896"/>
      <c r="N72" s="896"/>
      <c r="O72" s="896"/>
      <c r="P72" s="897"/>
      <c r="Q72" s="898">
        <v>211751</v>
      </c>
      <c r="R72" s="853"/>
      <c r="S72" s="853"/>
      <c r="T72" s="853"/>
      <c r="U72" s="853"/>
      <c r="V72" s="853">
        <v>202550</v>
      </c>
      <c r="W72" s="853"/>
      <c r="X72" s="853"/>
      <c r="Y72" s="853"/>
      <c r="Z72" s="853"/>
      <c r="AA72" s="853">
        <v>9201</v>
      </c>
      <c r="AB72" s="853"/>
      <c r="AC72" s="853"/>
      <c r="AD72" s="853"/>
      <c r="AE72" s="853"/>
      <c r="AF72" s="853">
        <v>9201</v>
      </c>
      <c r="AG72" s="853"/>
      <c r="AH72" s="853"/>
      <c r="AI72" s="853"/>
      <c r="AJ72" s="853"/>
      <c r="AK72" s="853">
        <v>0</v>
      </c>
      <c r="AL72" s="853"/>
      <c r="AM72" s="853"/>
      <c r="AN72" s="853"/>
      <c r="AO72" s="853"/>
      <c r="AP72" s="853">
        <v>0</v>
      </c>
      <c r="AQ72" s="853"/>
      <c r="AR72" s="853"/>
      <c r="AS72" s="853"/>
      <c r="AT72" s="853"/>
      <c r="AU72" s="853" t="s">
        <v>580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2">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2">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2">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2">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2">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2">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2">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2">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2">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2">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2">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2">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2">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2">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2">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5">
      <c r="A88" s="244" t="s">
        <v>380</v>
      </c>
      <c r="B88" s="812" t="s">
        <v>418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9411</v>
      </c>
      <c r="AG88" s="864"/>
      <c r="AH88" s="864"/>
      <c r="AI88" s="864"/>
      <c r="AJ88" s="864"/>
      <c r="AK88" s="861"/>
      <c r="AL88" s="861"/>
      <c r="AM88" s="861"/>
      <c r="AN88" s="861"/>
      <c r="AO88" s="861"/>
      <c r="AP88" s="864">
        <v>0</v>
      </c>
      <c r="AQ88" s="864"/>
      <c r="AR88" s="864"/>
      <c r="AS88" s="864"/>
      <c r="AT88" s="864"/>
      <c r="AU88" s="864">
        <v>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566</v>
      </c>
      <c r="CS102" s="872"/>
      <c r="CT102" s="872"/>
      <c r="CU102" s="872"/>
      <c r="CV102" s="915"/>
      <c r="CW102" s="914">
        <v>28</v>
      </c>
      <c r="CX102" s="872"/>
      <c r="CY102" s="872"/>
      <c r="CZ102" s="872"/>
      <c r="DA102" s="915"/>
      <c r="DB102" s="914">
        <v>0</v>
      </c>
      <c r="DC102" s="872"/>
      <c r="DD102" s="872"/>
      <c r="DE102" s="872"/>
      <c r="DF102" s="915"/>
      <c r="DG102" s="914">
        <v>118</v>
      </c>
      <c r="DH102" s="872"/>
      <c r="DI102" s="872"/>
      <c r="DJ102" s="872"/>
      <c r="DK102" s="915"/>
      <c r="DL102" s="914">
        <v>0</v>
      </c>
      <c r="DM102" s="872"/>
      <c r="DN102" s="872"/>
      <c r="DO102" s="872"/>
      <c r="DP102" s="915"/>
      <c r="DQ102" s="914">
        <v>0</v>
      </c>
      <c r="DR102" s="872"/>
      <c r="DS102" s="872"/>
      <c r="DT102" s="872"/>
      <c r="DU102" s="915"/>
      <c r="DV102" s="938"/>
      <c r="DW102" s="939"/>
      <c r="DX102" s="939"/>
      <c r="DY102" s="939"/>
      <c r="DZ102" s="940"/>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43" t="s">
        <v>424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2">
      <c r="A109" s="936" t="s">
        <v>426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427</v>
      </c>
      <c r="AB109" s="917"/>
      <c r="AC109" s="917"/>
      <c r="AD109" s="917"/>
      <c r="AE109" s="918"/>
      <c r="AF109" s="916" t="s">
        <v>298</v>
      </c>
      <c r="AG109" s="917"/>
      <c r="AH109" s="917"/>
      <c r="AI109" s="917"/>
      <c r="AJ109" s="918"/>
      <c r="AK109" s="916" t="s">
        <v>297</v>
      </c>
      <c r="AL109" s="917"/>
      <c r="AM109" s="917"/>
      <c r="AN109" s="917"/>
      <c r="AO109" s="918"/>
      <c r="AP109" s="916" t="s">
        <v>428</v>
      </c>
      <c r="AQ109" s="917"/>
      <c r="AR109" s="917"/>
      <c r="AS109" s="917"/>
      <c r="AT109" s="919"/>
      <c r="AU109" s="936" t="s">
        <v>426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427</v>
      </c>
      <c r="BR109" s="917"/>
      <c r="BS109" s="917"/>
      <c r="BT109" s="917"/>
      <c r="BU109" s="918"/>
      <c r="BV109" s="916" t="s">
        <v>298</v>
      </c>
      <c r="BW109" s="917"/>
      <c r="BX109" s="917"/>
      <c r="BY109" s="917"/>
      <c r="BZ109" s="918"/>
      <c r="CA109" s="916" t="s">
        <v>297</v>
      </c>
      <c r="CB109" s="917"/>
      <c r="CC109" s="917"/>
      <c r="CD109" s="917"/>
      <c r="CE109" s="918"/>
      <c r="CF109" s="937" t="s">
        <v>428</v>
      </c>
      <c r="CG109" s="937"/>
      <c r="CH109" s="937"/>
      <c r="CI109" s="937"/>
      <c r="CJ109" s="937"/>
      <c r="CK109" s="916" t="s">
        <v>429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427</v>
      </c>
      <c r="DH109" s="917"/>
      <c r="DI109" s="917"/>
      <c r="DJ109" s="917"/>
      <c r="DK109" s="918"/>
      <c r="DL109" s="916" t="s">
        <v>298</v>
      </c>
      <c r="DM109" s="917"/>
      <c r="DN109" s="917"/>
      <c r="DO109" s="917"/>
      <c r="DP109" s="918"/>
      <c r="DQ109" s="916" t="s">
        <v>297</v>
      </c>
      <c r="DR109" s="917"/>
      <c r="DS109" s="917"/>
      <c r="DT109" s="917"/>
      <c r="DU109" s="918"/>
      <c r="DV109" s="916" t="s">
        <v>428</v>
      </c>
      <c r="DW109" s="917"/>
      <c r="DX109" s="917"/>
      <c r="DY109" s="917"/>
      <c r="DZ109" s="919"/>
    </row>
    <row r="110" spans="1:131" s="226" customFormat="1" ht="26.25" customHeight="1" x14ac:dyDescent="0.2">
      <c r="A110" s="920" t="s">
        <v>430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5143862</v>
      </c>
      <c r="AB110" s="924"/>
      <c r="AC110" s="924"/>
      <c r="AD110" s="924"/>
      <c r="AE110" s="925"/>
      <c r="AF110" s="926">
        <v>4618465</v>
      </c>
      <c r="AG110" s="924"/>
      <c r="AH110" s="924"/>
      <c r="AI110" s="924"/>
      <c r="AJ110" s="925"/>
      <c r="AK110" s="926">
        <v>4211828</v>
      </c>
      <c r="AL110" s="924"/>
      <c r="AM110" s="924"/>
      <c r="AN110" s="924"/>
      <c r="AO110" s="925"/>
      <c r="AP110" s="927">
        <v>18.399999999999999</v>
      </c>
      <c r="AQ110" s="928"/>
      <c r="AR110" s="928"/>
      <c r="AS110" s="928"/>
      <c r="AT110" s="929"/>
      <c r="AU110" s="930" t="s">
        <v>67</v>
      </c>
      <c r="AV110" s="931"/>
      <c r="AW110" s="931"/>
      <c r="AX110" s="931"/>
      <c r="AY110" s="931"/>
      <c r="AZ110" s="972" t="s">
        <v>431</v>
      </c>
      <c r="BA110" s="921"/>
      <c r="BB110" s="921"/>
      <c r="BC110" s="921"/>
      <c r="BD110" s="921"/>
      <c r="BE110" s="921"/>
      <c r="BF110" s="921"/>
      <c r="BG110" s="921"/>
      <c r="BH110" s="921"/>
      <c r="BI110" s="921"/>
      <c r="BJ110" s="921"/>
      <c r="BK110" s="921"/>
      <c r="BL110" s="921"/>
      <c r="BM110" s="921"/>
      <c r="BN110" s="921"/>
      <c r="BO110" s="921"/>
      <c r="BP110" s="922"/>
      <c r="BQ110" s="958">
        <v>40950962</v>
      </c>
      <c r="BR110" s="959"/>
      <c r="BS110" s="959"/>
      <c r="BT110" s="959"/>
      <c r="BU110" s="959"/>
      <c r="BV110" s="959">
        <v>39286185</v>
      </c>
      <c r="BW110" s="959"/>
      <c r="BX110" s="959"/>
      <c r="BY110" s="959"/>
      <c r="BZ110" s="959"/>
      <c r="CA110" s="959">
        <v>38299686</v>
      </c>
      <c r="CB110" s="959"/>
      <c r="CC110" s="959"/>
      <c r="CD110" s="959"/>
      <c r="CE110" s="959"/>
      <c r="CF110" s="973">
        <v>167.7</v>
      </c>
      <c r="CG110" s="974"/>
      <c r="CH110" s="974"/>
      <c r="CI110" s="974"/>
      <c r="CJ110" s="974"/>
      <c r="CK110" s="975" t="s">
        <v>432</v>
      </c>
      <c r="CL110" s="976"/>
      <c r="CM110" s="955" t="s">
        <v>433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408</v>
      </c>
      <c r="DH110" s="959"/>
      <c r="DI110" s="959"/>
      <c r="DJ110" s="959"/>
      <c r="DK110" s="959"/>
      <c r="DL110" s="959" t="s">
        <v>434</v>
      </c>
      <c r="DM110" s="959"/>
      <c r="DN110" s="959"/>
      <c r="DO110" s="959"/>
      <c r="DP110" s="959"/>
      <c r="DQ110" s="959" t="s">
        <v>434</v>
      </c>
      <c r="DR110" s="959"/>
      <c r="DS110" s="959"/>
      <c r="DT110" s="959"/>
      <c r="DU110" s="959"/>
      <c r="DV110" s="960" t="s">
        <v>434</v>
      </c>
      <c r="DW110" s="960"/>
      <c r="DX110" s="960"/>
      <c r="DY110" s="960"/>
      <c r="DZ110" s="961"/>
    </row>
    <row r="111" spans="1:131" s="226" customFormat="1" ht="26.25" customHeight="1" x14ac:dyDescent="0.2">
      <c r="A111" s="962" t="s">
        <v>435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436</v>
      </c>
      <c r="AB111" s="966"/>
      <c r="AC111" s="966"/>
      <c r="AD111" s="966"/>
      <c r="AE111" s="967"/>
      <c r="AF111" s="968" t="s">
        <v>437</v>
      </c>
      <c r="AG111" s="966"/>
      <c r="AH111" s="966"/>
      <c r="AI111" s="966"/>
      <c r="AJ111" s="967"/>
      <c r="AK111" s="968" t="s">
        <v>438</v>
      </c>
      <c r="AL111" s="966"/>
      <c r="AM111" s="966"/>
      <c r="AN111" s="966"/>
      <c r="AO111" s="967"/>
      <c r="AP111" s="969" t="s">
        <v>437</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v>1126368</v>
      </c>
      <c r="BR111" s="952"/>
      <c r="BS111" s="952"/>
      <c r="BT111" s="952"/>
      <c r="BU111" s="952"/>
      <c r="BV111" s="952">
        <v>943131</v>
      </c>
      <c r="BW111" s="952"/>
      <c r="BX111" s="952"/>
      <c r="BY111" s="952"/>
      <c r="BZ111" s="952"/>
      <c r="CA111" s="952">
        <v>785144</v>
      </c>
      <c r="CB111" s="952"/>
      <c r="CC111" s="952"/>
      <c r="CD111" s="952"/>
      <c r="CE111" s="952"/>
      <c r="CF111" s="946">
        <v>3.4</v>
      </c>
      <c r="CG111" s="947"/>
      <c r="CH111" s="947"/>
      <c r="CI111" s="947"/>
      <c r="CJ111" s="947"/>
      <c r="CK111" s="977"/>
      <c r="CL111" s="978"/>
      <c r="CM111" s="948" t="s">
        <v>440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437</v>
      </c>
      <c r="DH111" s="952"/>
      <c r="DI111" s="952"/>
      <c r="DJ111" s="952"/>
      <c r="DK111" s="952"/>
      <c r="DL111" s="952" t="s">
        <v>438</v>
      </c>
      <c r="DM111" s="952"/>
      <c r="DN111" s="952"/>
      <c r="DO111" s="952"/>
      <c r="DP111" s="952"/>
      <c r="DQ111" s="952" t="s">
        <v>437</v>
      </c>
      <c r="DR111" s="952"/>
      <c r="DS111" s="952"/>
      <c r="DT111" s="952"/>
      <c r="DU111" s="952"/>
      <c r="DV111" s="953" t="s">
        <v>437</v>
      </c>
      <c r="DW111" s="953"/>
      <c r="DX111" s="953"/>
      <c r="DY111" s="953"/>
      <c r="DZ111" s="954"/>
    </row>
    <row r="112" spans="1:131" s="226" customFormat="1" ht="26.25" customHeight="1" x14ac:dyDescent="0.2">
      <c r="A112" s="984" t="s">
        <v>441</v>
      </c>
      <c r="B112" s="985"/>
      <c r="C112" s="982" t="s">
        <v>442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436</v>
      </c>
      <c r="AB112" s="991"/>
      <c r="AC112" s="991"/>
      <c r="AD112" s="991"/>
      <c r="AE112" s="992"/>
      <c r="AF112" s="993" t="s">
        <v>443</v>
      </c>
      <c r="AG112" s="991"/>
      <c r="AH112" s="991"/>
      <c r="AI112" s="991"/>
      <c r="AJ112" s="992"/>
      <c r="AK112" s="993" t="s">
        <v>434</v>
      </c>
      <c r="AL112" s="991"/>
      <c r="AM112" s="991"/>
      <c r="AN112" s="991"/>
      <c r="AO112" s="992"/>
      <c r="AP112" s="994" t="s">
        <v>438</v>
      </c>
      <c r="AQ112" s="995"/>
      <c r="AR112" s="995"/>
      <c r="AS112" s="995"/>
      <c r="AT112" s="996"/>
      <c r="AU112" s="932"/>
      <c r="AV112" s="933"/>
      <c r="AW112" s="933"/>
      <c r="AX112" s="933"/>
      <c r="AY112" s="933"/>
      <c r="AZ112" s="981" t="s">
        <v>444</v>
      </c>
      <c r="BA112" s="982"/>
      <c r="BB112" s="982"/>
      <c r="BC112" s="982"/>
      <c r="BD112" s="982"/>
      <c r="BE112" s="982"/>
      <c r="BF112" s="982"/>
      <c r="BG112" s="982"/>
      <c r="BH112" s="982"/>
      <c r="BI112" s="982"/>
      <c r="BJ112" s="982"/>
      <c r="BK112" s="982"/>
      <c r="BL112" s="982"/>
      <c r="BM112" s="982"/>
      <c r="BN112" s="982"/>
      <c r="BO112" s="982"/>
      <c r="BP112" s="983"/>
      <c r="BQ112" s="951">
        <v>17895292</v>
      </c>
      <c r="BR112" s="952"/>
      <c r="BS112" s="952"/>
      <c r="BT112" s="952"/>
      <c r="BU112" s="952"/>
      <c r="BV112" s="952">
        <v>16964514</v>
      </c>
      <c r="BW112" s="952"/>
      <c r="BX112" s="952"/>
      <c r="BY112" s="952"/>
      <c r="BZ112" s="952"/>
      <c r="CA112" s="952">
        <v>16000080</v>
      </c>
      <c r="CB112" s="952"/>
      <c r="CC112" s="952"/>
      <c r="CD112" s="952"/>
      <c r="CE112" s="952"/>
      <c r="CF112" s="946">
        <v>70</v>
      </c>
      <c r="CG112" s="947"/>
      <c r="CH112" s="947"/>
      <c r="CI112" s="947"/>
      <c r="CJ112" s="947"/>
      <c r="CK112" s="977"/>
      <c r="CL112" s="978"/>
      <c r="CM112" s="948" t="s">
        <v>445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438</v>
      </c>
      <c r="DH112" s="952"/>
      <c r="DI112" s="952"/>
      <c r="DJ112" s="952"/>
      <c r="DK112" s="952"/>
      <c r="DL112" s="952" t="s">
        <v>408</v>
      </c>
      <c r="DM112" s="952"/>
      <c r="DN112" s="952"/>
      <c r="DO112" s="952"/>
      <c r="DP112" s="952"/>
      <c r="DQ112" s="952" t="s">
        <v>434</v>
      </c>
      <c r="DR112" s="952"/>
      <c r="DS112" s="952"/>
      <c r="DT112" s="952"/>
      <c r="DU112" s="952"/>
      <c r="DV112" s="953" t="s">
        <v>438</v>
      </c>
      <c r="DW112" s="953"/>
      <c r="DX112" s="953"/>
      <c r="DY112" s="953"/>
      <c r="DZ112" s="954"/>
    </row>
    <row r="113" spans="1:130" s="226" customFormat="1" ht="26.25" customHeight="1" x14ac:dyDescent="0.2">
      <c r="A113" s="986"/>
      <c r="B113" s="987"/>
      <c r="C113" s="982" t="s">
        <v>446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1441318</v>
      </c>
      <c r="AB113" s="966"/>
      <c r="AC113" s="966"/>
      <c r="AD113" s="966"/>
      <c r="AE113" s="967"/>
      <c r="AF113" s="968">
        <v>1446369</v>
      </c>
      <c r="AG113" s="966"/>
      <c r="AH113" s="966"/>
      <c r="AI113" s="966"/>
      <c r="AJ113" s="967"/>
      <c r="AK113" s="968">
        <v>1455548</v>
      </c>
      <c r="AL113" s="966"/>
      <c r="AM113" s="966"/>
      <c r="AN113" s="966"/>
      <c r="AO113" s="967"/>
      <c r="AP113" s="969">
        <v>6.4</v>
      </c>
      <c r="AQ113" s="970"/>
      <c r="AR113" s="970"/>
      <c r="AS113" s="970"/>
      <c r="AT113" s="971"/>
      <c r="AU113" s="932"/>
      <c r="AV113" s="933"/>
      <c r="AW113" s="933"/>
      <c r="AX113" s="933"/>
      <c r="AY113" s="933"/>
      <c r="AZ113" s="981" t="s">
        <v>447</v>
      </c>
      <c r="BA113" s="982"/>
      <c r="BB113" s="982"/>
      <c r="BC113" s="982"/>
      <c r="BD113" s="982"/>
      <c r="BE113" s="982"/>
      <c r="BF113" s="982"/>
      <c r="BG113" s="982"/>
      <c r="BH113" s="982"/>
      <c r="BI113" s="982"/>
      <c r="BJ113" s="982"/>
      <c r="BK113" s="982"/>
      <c r="BL113" s="982"/>
      <c r="BM113" s="982"/>
      <c r="BN113" s="982"/>
      <c r="BO113" s="982"/>
      <c r="BP113" s="983"/>
      <c r="BQ113" s="951" t="s">
        <v>434</v>
      </c>
      <c r="BR113" s="952"/>
      <c r="BS113" s="952"/>
      <c r="BT113" s="952"/>
      <c r="BU113" s="952"/>
      <c r="BV113" s="952" t="s">
        <v>434</v>
      </c>
      <c r="BW113" s="952"/>
      <c r="BX113" s="952"/>
      <c r="BY113" s="952"/>
      <c r="BZ113" s="952"/>
      <c r="CA113" s="952" t="s">
        <v>437</v>
      </c>
      <c r="CB113" s="952"/>
      <c r="CC113" s="952"/>
      <c r="CD113" s="952"/>
      <c r="CE113" s="952"/>
      <c r="CF113" s="946" t="s">
        <v>436</v>
      </c>
      <c r="CG113" s="947"/>
      <c r="CH113" s="947"/>
      <c r="CI113" s="947"/>
      <c r="CJ113" s="947"/>
      <c r="CK113" s="977"/>
      <c r="CL113" s="978"/>
      <c r="CM113" s="948" t="s">
        <v>448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438</v>
      </c>
      <c r="DH113" s="991"/>
      <c r="DI113" s="991"/>
      <c r="DJ113" s="991"/>
      <c r="DK113" s="992"/>
      <c r="DL113" s="993" t="s">
        <v>437</v>
      </c>
      <c r="DM113" s="991"/>
      <c r="DN113" s="991"/>
      <c r="DO113" s="991"/>
      <c r="DP113" s="992"/>
      <c r="DQ113" s="993" t="s">
        <v>436</v>
      </c>
      <c r="DR113" s="991"/>
      <c r="DS113" s="991"/>
      <c r="DT113" s="991"/>
      <c r="DU113" s="992"/>
      <c r="DV113" s="994" t="s">
        <v>437</v>
      </c>
      <c r="DW113" s="995"/>
      <c r="DX113" s="995"/>
      <c r="DY113" s="995"/>
      <c r="DZ113" s="996"/>
    </row>
    <row r="114" spans="1:130" s="226" customFormat="1" ht="26.25" customHeight="1" x14ac:dyDescent="0.2">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438</v>
      </c>
      <c r="AB114" s="991"/>
      <c r="AC114" s="991"/>
      <c r="AD114" s="991"/>
      <c r="AE114" s="992"/>
      <c r="AF114" s="993" t="s">
        <v>438</v>
      </c>
      <c r="AG114" s="991"/>
      <c r="AH114" s="991"/>
      <c r="AI114" s="991"/>
      <c r="AJ114" s="992"/>
      <c r="AK114" s="993" t="s">
        <v>438</v>
      </c>
      <c r="AL114" s="991"/>
      <c r="AM114" s="991"/>
      <c r="AN114" s="991"/>
      <c r="AO114" s="992"/>
      <c r="AP114" s="994" t="s">
        <v>437</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8320200</v>
      </c>
      <c r="BR114" s="952"/>
      <c r="BS114" s="952"/>
      <c r="BT114" s="952"/>
      <c r="BU114" s="952"/>
      <c r="BV114" s="952">
        <v>8373821</v>
      </c>
      <c r="BW114" s="952"/>
      <c r="BX114" s="952"/>
      <c r="BY114" s="952"/>
      <c r="BZ114" s="952"/>
      <c r="CA114" s="952">
        <v>8178072</v>
      </c>
      <c r="CB114" s="952"/>
      <c r="CC114" s="952"/>
      <c r="CD114" s="952"/>
      <c r="CE114" s="952"/>
      <c r="CF114" s="946">
        <v>35.799999999999997</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443</v>
      </c>
      <c r="DH114" s="991"/>
      <c r="DI114" s="991"/>
      <c r="DJ114" s="991"/>
      <c r="DK114" s="992"/>
      <c r="DL114" s="993" t="s">
        <v>438</v>
      </c>
      <c r="DM114" s="991"/>
      <c r="DN114" s="991"/>
      <c r="DO114" s="991"/>
      <c r="DP114" s="992"/>
      <c r="DQ114" s="993" t="s">
        <v>443</v>
      </c>
      <c r="DR114" s="991"/>
      <c r="DS114" s="991"/>
      <c r="DT114" s="991"/>
      <c r="DU114" s="992"/>
      <c r="DV114" s="994" t="s">
        <v>434</v>
      </c>
      <c r="DW114" s="995"/>
      <c r="DX114" s="995"/>
      <c r="DY114" s="995"/>
      <c r="DZ114" s="996"/>
    </row>
    <row r="115" spans="1:130" s="226" customFormat="1" ht="26.25" customHeight="1" x14ac:dyDescent="0.2">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188658</v>
      </c>
      <c r="AB115" s="966"/>
      <c r="AC115" s="966"/>
      <c r="AD115" s="966"/>
      <c r="AE115" s="967"/>
      <c r="AF115" s="968">
        <v>182808</v>
      </c>
      <c r="AG115" s="966"/>
      <c r="AH115" s="966"/>
      <c r="AI115" s="966"/>
      <c r="AJ115" s="967"/>
      <c r="AK115" s="968">
        <v>175684</v>
      </c>
      <c r="AL115" s="966"/>
      <c r="AM115" s="966"/>
      <c r="AN115" s="966"/>
      <c r="AO115" s="967"/>
      <c r="AP115" s="969">
        <v>0.8</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t="s">
        <v>437</v>
      </c>
      <c r="BR115" s="952"/>
      <c r="BS115" s="952"/>
      <c r="BT115" s="952"/>
      <c r="BU115" s="952"/>
      <c r="BV115" s="952" t="s">
        <v>408</v>
      </c>
      <c r="BW115" s="952"/>
      <c r="BX115" s="952"/>
      <c r="BY115" s="952"/>
      <c r="BZ115" s="952"/>
      <c r="CA115" s="952" t="s">
        <v>438</v>
      </c>
      <c r="CB115" s="952"/>
      <c r="CC115" s="952"/>
      <c r="CD115" s="952"/>
      <c r="CE115" s="952"/>
      <c r="CF115" s="946" t="s">
        <v>437</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140223</v>
      </c>
      <c r="DH115" s="991"/>
      <c r="DI115" s="991"/>
      <c r="DJ115" s="991"/>
      <c r="DK115" s="992"/>
      <c r="DL115" s="993">
        <v>117994</v>
      </c>
      <c r="DM115" s="991"/>
      <c r="DN115" s="991"/>
      <c r="DO115" s="991"/>
      <c r="DP115" s="992"/>
      <c r="DQ115" s="993">
        <v>118154</v>
      </c>
      <c r="DR115" s="991"/>
      <c r="DS115" s="991"/>
      <c r="DT115" s="991"/>
      <c r="DU115" s="992"/>
      <c r="DV115" s="994">
        <v>0.5</v>
      </c>
      <c r="DW115" s="995"/>
      <c r="DX115" s="995"/>
      <c r="DY115" s="995"/>
      <c r="DZ115" s="996"/>
    </row>
    <row r="116" spans="1:130" s="226" customFormat="1" ht="26.25" customHeight="1" x14ac:dyDescent="0.2">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434</v>
      </c>
      <c r="AB116" s="991"/>
      <c r="AC116" s="991"/>
      <c r="AD116" s="991"/>
      <c r="AE116" s="992"/>
      <c r="AF116" s="993" t="s">
        <v>437</v>
      </c>
      <c r="AG116" s="991"/>
      <c r="AH116" s="991"/>
      <c r="AI116" s="991"/>
      <c r="AJ116" s="992"/>
      <c r="AK116" s="993" t="s">
        <v>434</v>
      </c>
      <c r="AL116" s="991"/>
      <c r="AM116" s="991"/>
      <c r="AN116" s="991"/>
      <c r="AO116" s="992"/>
      <c r="AP116" s="994" t="s">
        <v>437</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438</v>
      </c>
      <c r="BR116" s="952"/>
      <c r="BS116" s="952"/>
      <c r="BT116" s="952"/>
      <c r="BU116" s="952"/>
      <c r="BV116" s="952" t="s">
        <v>438</v>
      </c>
      <c r="BW116" s="952"/>
      <c r="BX116" s="952"/>
      <c r="BY116" s="952"/>
      <c r="BZ116" s="952"/>
      <c r="CA116" s="952" t="s">
        <v>434</v>
      </c>
      <c r="CB116" s="952"/>
      <c r="CC116" s="952"/>
      <c r="CD116" s="952"/>
      <c r="CE116" s="952"/>
      <c r="CF116" s="946" t="s">
        <v>438</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436</v>
      </c>
      <c r="DH116" s="991"/>
      <c r="DI116" s="991"/>
      <c r="DJ116" s="991"/>
      <c r="DK116" s="992"/>
      <c r="DL116" s="993" t="s">
        <v>434</v>
      </c>
      <c r="DM116" s="991"/>
      <c r="DN116" s="991"/>
      <c r="DO116" s="991"/>
      <c r="DP116" s="992"/>
      <c r="DQ116" s="993" t="s">
        <v>436</v>
      </c>
      <c r="DR116" s="991"/>
      <c r="DS116" s="991"/>
      <c r="DT116" s="991"/>
      <c r="DU116" s="992"/>
      <c r="DV116" s="994" t="s">
        <v>443</v>
      </c>
      <c r="DW116" s="995"/>
      <c r="DX116" s="995"/>
      <c r="DY116" s="995"/>
      <c r="DZ116" s="996"/>
    </row>
    <row r="117" spans="1:130" s="226" customFormat="1" ht="26.25" customHeight="1" x14ac:dyDescent="0.2">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6773838</v>
      </c>
      <c r="AB117" s="1009"/>
      <c r="AC117" s="1009"/>
      <c r="AD117" s="1009"/>
      <c r="AE117" s="1010"/>
      <c r="AF117" s="1011">
        <v>6247642</v>
      </c>
      <c r="AG117" s="1009"/>
      <c r="AH117" s="1009"/>
      <c r="AI117" s="1009"/>
      <c r="AJ117" s="1010"/>
      <c r="AK117" s="1011">
        <v>5843060</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460</v>
      </c>
      <c r="BR117" s="952"/>
      <c r="BS117" s="952"/>
      <c r="BT117" s="952"/>
      <c r="BU117" s="952"/>
      <c r="BV117" s="952" t="s">
        <v>434</v>
      </c>
      <c r="BW117" s="952"/>
      <c r="BX117" s="952"/>
      <c r="BY117" s="952"/>
      <c r="BZ117" s="952"/>
      <c r="CA117" s="952" t="s">
        <v>443</v>
      </c>
      <c r="CB117" s="952"/>
      <c r="CC117" s="952"/>
      <c r="CD117" s="952"/>
      <c r="CE117" s="952"/>
      <c r="CF117" s="946" t="s">
        <v>460</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438</v>
      </c>
      <c r="DH117" s="991"/>
      <c r="DI117" s="991"/>
      <c r="DJ117" s="991"/>
      <c r="DK117" s="992"/>
      <c r="DL117" s="993" t="s">
        <v>438</v>
      </c>
      <c r="DM117" s="991"/>
      <c r="DN117" s="991"/>
      <c r="DO117" s="991"/>
      <c r="DP117" s="992"/>
      <c r="DQ117" s="993" t="s">
        <v>436</v>
      </c>
      <c r="DR117" s="991"/>
      <c r="DS117" s="991"/>
      <c r="DT117" s="991"/>
      <c r="DU117" s="992"/>
      <c r="DV117" s="994" t="s">
        <v>460</v>
      </c>
      <c r="DW117" s="995"/>
      <c r="DX117" s="995"/>
      <c r="DY117" s="995"/>
      <c r="DZ117" s="996"/>
    </row>
    <row r="118" spans="1:130" s="226" customFormat="1" ht="26.25" customHeight="1" x14ac:dyDescent="0.2">
      <c r="A118" s="936" t="s">
        <v>429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427</v>
      </c>
      <c r="AB118" s="917"/>
      <c r="AC118" s="917"/>
      <c r="AD118" s="917"/>
      <c r="AE118" s="918"/>
      <c r="AF118" s="916" t="s">
        <v>298</v>
      </c>
      <c r="AG118" s="917"/>
      <c r="AH118" s="917"/>
      <c r="AI118" s="917"/>
      <c r="AJ118" s="918"/>
      <c r="AK118" s="916" t="s">
        <v>297</v>
      </c>
      <c r="AL118" s="917"/>
      <c r="AM118" s="917"/>
      <c r="AN118" s="917"/>
      <c r="AO118" s="918"/>
      <c r="AP118" s="1003" t="s">
        <v>428</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460</v>
      </c>
      <c r="BR118" s="1030"/>
      <c r="BS118" s="1030"/>
      <c r="BT118" s="1030"/>
      <c r="BU118" s="1030"/>
      <c r="BV118" s="1030" t="s">
        <v>438</v>
      </c>
      <c r="BW118" s="1030"/>
      <c r="BX118" s="1030"/>
      <c r="BY118" s="1030"/>
      <c r="BZ118" s="1030"/>
      <c r="CA118" s="1030" t="s">
        <v>460</v>
      </c>
      <c r="CB118" s="1030"/>
      <c r="CC118" s="1030"/>
      <c r="CD118" s="1030"/>
      <c r="CE118" s="1030"/>
      <c r="CF118" s="946" t="s">
        <v>460</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438</v>
      </c>
      <c r="DH118" s="991"/>
      <c r="DI118" s="991"/>
      <c r="DJ118" s="991"/>
      <c r="DK118" s="992"/>
      <c r="DL118" s="993" t="s">
        <v>443</v>
      </c>
      <c r="DM118" s="991"/>
      <c r="DN118" s="991"/>
      <c r="DO118" s="991"/>
      <c r="DP118" s="992"/>
      <c r="DQ118" s="993" t="s">
        <v>443</v>
      </c>
      <c r="DR118" s="991"/>
      <c r="DS118" s="991"/>
      <c r="DT118" s="991"/>
      <c r="DU118" s="992"/>
      <c r="DV118" s="994" t="s">
        <v>438</v>
      </c>
      <c r="DW118" s="995"/>
      <c r="DX118" s="995"/>
      <c r="DY118" s="995"/>
      <c r="DZ118" s="996"/>
    </row>
    <row r="119" spans="1:130" s="226" customFormat="1" ht="26.25" customHeight="1" x14ac:dyDescent="0.2">
      <c r="A119" s="1090" t="s">
        <v>432</v>
      </c>
      <c r="B119" s="976"/>
      <c r="C119" s="955" t="s">
        <v>433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434</v>
      </c>
      <c r="AB119" s="924"/>
      <c r="AC119" s="924"/>
      <c r="AD119" s="924"/>
      <c r="AE119" s="925"/>
      <c r="AF119" s="926" t="s">
        <v>437</v>
      </c>
      <c r="AG119" s="924"/>
      <c r="AH119" s="924"/>
      <c r="AI119" s="924"/>
      <c r="AJ119" s="925"/>
      <c r="AK119" s="926" t="s">
        <v>443</v>
      </c>
      <c r="AL119" s="924"/>
      <c r="AM119" s="924"/>
      <c r="AN119" s="924"/>
      <c r="AO119" s="925"/>
      <c r="AP119" s="927" t="s">
        <v>438</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464</v>
      </c>
      <c r="BP119" s="1038"/>
      <c r="BQ119" s="1029">
        <v>68292822</v>
      </c>
      <c r="BR119" s="1030"/>
      <c r="BS119" s="1030"/>
      <c r="BT119" s="1030"/>
      <c r="BU119" s="1030"/>
      <c r="BV119" s="1030">
        <v>65567651</v>
      </c>
      <c r="BW119" s="1030"/>
      <c r="BX119" s="1030"/>
      <c r="BY119" s="1030"/>
      <c r="BZ119" s="1030"/>
      <c r="CA119" s="1030">
        <v>63262982</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986145</v>
      </c>
      <c r="DH119" s="1016"/>
      <c r="DI119" s="1016"/>
      <c r="DJ119" s="1016"/>
      <c r="DK119" s="1017"/>
      <c r="DL119" s="1015">
        <v>825137</v>
      </c>
      <c r="DM119" s="1016"/>
      <c r="DN119" s="1016"/>
      <c r="DO119" s="1016"/>
      <c r="DP119" s="1017"/>
      <c r="DQ119" s="1015">
        <v>666990</v>
      </c>
      <c r="DR119" s="1016"/>
      <c r="DS119" s="1016"/>
      <c r="DT119" s="1016"/>
      <c r="DU119" s="1017"/>
      <c r="DV119" s="1018">
        <v>2.9</v>
      </c>
      <c r="DW119" s="1019"/>
      <c r="DX119" s="1019"/>
      <c r="DY119" s="1019"/>
      <c r="DZ119" s="1020"/>
    </row>
    <row r="120" spans="1:130" s="226" customFormat="1" ht="26.25" customHeight="1" x14ac:dyDescent="0.2">
      <c r="A120" s="1091"/>
      <c r="B120" s="978"/>
      <c r="C120" s="948" t="s">
        <v>440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408</v>
      </c>
      <c r="AB120" s="991"/>
      <c r="AC120" s="991"/>
      <c r="AD120" s="991"/>
      <c r="AE120" s="992"/>
      <c r="AF120" s="993" t="s">
        <v>436</v>
      </c>
      <c r="AG120" s="991"/>
      <c r="AH120" s="991"/>
      <c r="AI120" s="991"/>
      <c r="AJ120" s="992"/>
      <c r="AK120" s="993" t="s">
        <v>437</v>
      </c>
      <c r="AL120" s="991"/>
      <c r="AM120" s="991"/>
      <c r="AN120" s="991"/>
      <c r="AO120" s="992"/>
      <c r="AP120" s="994" t="s">
        <v>460</v>
      </c>
      <c r="AQ120" s="995"/>
      <c r="AR120" s="995"/>
      <c r="AS120" s="995"/>
      <c r="AT120" s="996"/>
      <c r="AU120" s="1021" t="s">
        <v>466</v>
      </c>
      <c r="AV120" s="1022"/>
      <c r="AW120" s="1022"/>
      <c r="AX120" s="1022"/>
      <c r="AY120" s="1023"/>
      <c r="AZ120" s="972" t="s">
        <v>467</v>
      </c>
      <c r="BA120" s="921"/>
      <c r="BB120" s="921"/>
      <c r="BC120" s="921"/>
      <c r="BD120" s="921"/>
      <c r="BE120" s="921"/>
      <c r="BF120" s="921"/>
      <c r="BG120" s="921"/>
      <c r="BH120" s="921"/>
      <c r="BI120" s="921"/>
      <c r="BJ120" s="921"/>
      <c r="BK120" s="921"/>
      <c r="BL120" s="921"/>
      <c r="BM120" s="921"/>
      <c r="BN120" s="921"/>
      <c r="BO120" s="921"/>
      <c r="BP120" s="922"/>
      <c r="BQ120" s="958">
        <v>10634417</v>
      </c>
      <c r="BR120" s="959"/>
      <c r="BS120" s="959"/>
      <c r="BT120" s="959"/>
      <c r="BU120" s="959"/>
      <c r="BV120" s="959">
        <v>12153437</v>
      </c>
      <c r="BW120" s="959"/>
      <c r="BX120" s="959"/>
      <c r="BY120" s="959"/>
      <c r="BZ120" s="959"/>
      <c r="CA120" s="959">
        <v>12637072</v>
      </c>
      <c r="CB120" s="959"/>
      <c r="CC120" s="959"/>
      <c r="CD120" s="959"/>
      <c r="CE120" s="959"/>
      <c r="CF120" s="973">
        <v>55.3</v>
      </c>
      <c r="CG120" s="974"/>
      <c r="CH120" s="974"/>
      <c r="CI120" s="974"/>
      <c r="CJ120" s="974"/>
      <c r="CK120" s="1039" t="s">
        <v>468</v>
      </c>
      <c r="CL120" s="1040"/>
      <c r="CM120" s="1040"/>
      <c r="CN120" s="1040"/>
      <c r="CO120" s="1041"/>
      <c r="CP120" s="1047" t="s">
        <v>469</v>
      </c>
      <c r="CQ120" s="1048"/>
      <c r="CR120" s="1048"/>
      <c r="CS120" s="1048"/>
      <c r="CT120" s="1048"/>
      <c r="CU120" s="1048"/>
      <c r="CV120" s="1048"/>
      <c r="CW120" s="1048"/>
      <c r="CX120" s="1048"/>
      <c r="CY120" s="1048"/>
      <c r="CZ120" s="1048"/>
      <c r="DA120" s="1048"/>
      <c r="DB120" s="1048"/>
      <c r="DC120" s="1048"/>
      <c r="DD120" s="1048"/>
      <c r="DE120" s="1048"/>
      <c r="DF120" s="1049"/>
      <c r="DG120" s="958">
        <v>14346887</v>
      </c>
      <c r="DH120" s="959"/>
      <c r="DI120" s="959"/>
      <c r="DJ120" s="959"/>
      <c r="DK120" s="959"/>
      <c r="DL120" s="959">
        <v>13778124</v>
      </c>
      <c r="DM120" s="959"/>
      <c r="DN120" s="959"/>
      <c r="DO120" s="959"/>
      <c r="DP120" s="959"/>
      <c r="DQ120" s="959">
        <v>13070514</v>
      </c>
      <c r="DR120" s="959"/>
      <c r="DS120" s="959"/>
      <c r="DT120" s="959"/>
      <c r="DU120" s="959"/>
      <c r="DV120" s="960">
        <v>57.2</v>
      </c>
      <c r="DW120" s="960"/>
      <c r="DX120" s="960"/>
      <c r="DY120" s="960"/>
      <c r="DZ120" s="961"/>
    </row>
    <row r="121" spans="1:130" s="226" customFormat="1" ht="26.25" customHeight="1" x14ac:dyDescent="0.2">
      <c r="A121" s="1091"/>
      <c r="B121" s="978"/>
      <c r="C121" s="999" t="s">
        <v>470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436</v>
      </c>
      <c r="AB121" s="991"/>
      <c r="AC121" s="991"/>
      <c r="AD121" s="991"/>
      <c r="AE121" s="992"/>
      <c r="AF121" s="993" t="s">
        <v>436</v>
      </c>
      <c r="AG121" s="991"/>
      <c r="AH121" s="991"/>
      <c r="AI121" s="991"/>
      <c r="AJ121" s="992"/>
      <c r="AK121" s="993" t="s">
        <v>434</v>
      </c>
      <c r="AL121" s="991"/>
      <c r="AM121" s="991"/>
      <c r="AN121" s="991"/>
      <c r="AO121" s="992"/>
      <c r="AP121" s="994" t="s">
        <v>437</v>
      </c>
      <c r="AQ121" s="995"/>
      <c r="AR121" s="995"/>
      <c r="AS121" s="995"/>
      <c r="AT121" s="996"/>
      <c r="AU121" s="1024"/>
      <c r="AV121" s="1025"/>
      <c r="AW121" s="1025"/>
      <c r="AX121" s="1025"/>
      <c r="AY121" s="1026"/>
      <c r="AZ121" s="981" t="s">
        <v>471</v>
      </c>
      <c r="BA121" s="982"/>
      <c r="BB121" s="982"/>
      <c r="BC121" s="982"/>
      <c r="BD121" s="982"/>
      <c r="BE121" s="982"/>
      <c r="BF121" s="982"/>
      <c r="BG121" s="982"/>
      <c r="BH121" s="982"/>
      <c r="BI121" s="982"/>
      <c r="BJ121" s="982"/>
      <c r="BK121" s="982"/>
      <c r="BL121" s="982"/>
      <c r="BM121" s="982"/>
      <c r="BN121" s="982"/>
      <c r="BO121" s="982"/>
      <c r="BP121" s="983"/>
      <c r="BQ121" s="951">
        <v>9082609</v>
      </c>
      <c r="BR121" s="952"/>
      <c r="BS121" s="952"/>
      <c r="BT121" s="952"/>
      <c r="BU121" s="952"/>
      <c r="BV121" s="952">
        <v>8794364</v>
      </c>
      <c r="BW121" s="952"/>
      <c r="BX121" s="952"/>
      <c r="BY121" s="952"/>
      <c r="BZ121" s="952"/>
      <c r="CA121" s="952">
        <v>8635100</v>
      </c>
      <c r="CB121" s="952"/>
      <c r="CC121" s="952"/>
      <c r="CD121" s="952"/>
      <c r="CE121" s="952"/>
      <c r="CF121" s="946">
        <v>37.799999999999997</v>
      </c>
      <c r="CG121" s="947"/>
      <c r="CH121" s="947"/>
      <c r="CI121" s="947"/>
      <c r="CJ121" s="947"/>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1">
        <v>1337232</v>
      </c>
      <c r="DH121" s="952"/>
      <c r="DI121" s="952"/>
      <c r="DJ121" s="952"/>
      <c r="DK121" s="952"/>
      <c r="DL121" s="952">
        <v>1170715</v>
      </c>
      <c r="DM121" s="952"/>
      <c r="DN121" s="952"/>
      <c r="DO121" s="952"/>
      <c r="DP121" s="952"/>
      <c r="DQ121" s="952">
        <v>1047806</v>
      </c>
      <c r="DR121" s="952"/>
      <c r="DS121" s="952"/>
      <c r="DT121" s="952"/>
      <c r="DU121" s="952"/>
      <c r="DV121" s="953">
        <v>4.5999999999999996</v>
      </c>
      <c r="DW121" s="953"/>
      <c r="DX121" s="953"/>
      <c r="DY121" s="953"/>
      <c r="DZ121" s="954"/>
    </row>
    <row r="122" spans="1:130" s="226" customFormat="1" ht="26.25" customHeight="1" x14ac:dyDescent="0.2">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437</v>
      </c>
      <c r="AB122" s="991"/>
      <c r="AC122" s="991"/>
      <c r="AD122" s="991"/>
      <c r="AE122" s="992"/>
      <c r="AF122" s="993" t="s">
        <v>436</v>
      </c>
      <c r="AG122" s="991"/>
      <c r="AH122" s="991"/>
      <c r="AI122" s="991"/>
      <c r="AJ122" s="992"/>
      <c r="AK122" s="993" t="s">
        <v>436</v>
      </c>
      <c r="AL122" s="991"/>
      <c r="AM122" s="991"/>
      <c r="AN122" s="991"/>
      <c r="AO122" s="992"/>
      <c r="AP122" s="994" t="s">
        <v>408</v>
      </c>
      <c r="AQ122" s="995"/>
      <c r="AR122" s="995"/>
      <c r="AS122" s="995"/>
      <c r="AT122" s="996"/>
      <c r="AU122" s="1024"/>
      <c r="AV122" s="1025"/>
      <c r="AW122" s="1025"/>
      <c r="AX122" s="1025"/>
      <c r="AY122" s="1026"/>
      <c r="AZ122" s="1006" t="s">
        <v>473</v>
      </c>
      <c r="BA122" s="997"/>
      <c r="BB122" s="997"/>
      <c r="BC122" s="997"/>
      <c r="BD122" s="997"/>
      <c r="BE122" s="997"/>
      <c r="BF122" s="997"/>
      <c r="BG122" s="997"/>
      <c r="BH122" s="997"/>
      <c r="BI122" s="997"/>
      <c r="BJ122" s="997"/>
      <c r="BK122" s="997"/>
      <c r="BL122" s="997"/>
      <c r="BM122" s="997"/>
      <c r="BN122" s="997"/>
      <c r="BO122" s="997"/>
      <c r="BP122" s="998"/>
      <c r="BQ122" s="1029">
        <v>46207983</v>
      </c>
      <c r="BR122" s="1030"/>
      <c r="BS122" s="1030"/>
      <c r="BT122" s="1030"/>
      <c r="BU122" s="1030"/>
      <c r="BV122" s="1030">
        <v>45345143</v>
      </c>
      <c r="BW122" s="1030"/>
      <c r="BX122" s="1030"/>
      <c r="BY122" s="1030"/>
      <c r="BZ122" s="1030"/>
      <c r="CA122" s="1030">
        <v>44332606</v>
      </c>
      <c r="CB122" s="1030"/>
      <c r="CC122" s="1030"/>
      <c r="CD122" s="1030"/>
      <c r="CE122" s="1030"/>
      <c r="CF122" s="1050">
        <v>194.1</v>
      </c>
      <c r="CG122" s="1051"/>
      <c r="CH122" s="1051"/>
      <c r="CI122" s="1051"/>
      <c r="CJ122" s="1051"/>
      <c r="CK122" s="1042"/>
      <c r="CL122" s="1043"/>
      <c r="CM122" s="1043"/>
      <c r="CN122" s="1043"/>
      <c r="CO122" s="1044"/>
      <c r="CP122" s="1052" t="s">
        <v>474</v>
      </c>
      <c r="CQ122" s="1053"/>
      <c r="CR122" s="1053"/>
      <c r="CS122" s="1053"/>
      <c r="CT122" s="1053"/>
      <c r="CU122" s="1053"/>
      <c r="CV122" s="1053"/>
      <c r="CW122" s="1053"/>
      <c r="CX122" s="1053"/>
      <c r="CY122" s="1053"/>
      <c r="CZ122" s="1053"/>
      <c r="DA122" s="1053"/>
      <c r="DB122" s="1053"/>
      <c r="DC122" s="1053"/>
      <c r="DD122" s="1053"/>
      <c r="DE122" s="1053"/>
      <c r="DF122" s="1054"/>
      <c r="DG122" s="951">
        <v>1116128</v>
      </c>
      <c r="DH122" s="952"/>
      <c r="DI122" s="952"/>
      <c r="DJ122" s="952"/>
      <c r="DK122" s="952"/>
      <c r="DL122" s="952">
        <v>1026365</v>
      </c>
      <c r="DM122" s="952"/>
      <c r="DN122" s="952"/>
      <c r="DO122" s="952"/>
      <c r="DP122" s="952"/>
      <c r="DQ122" s="952">
        <v>1000422</v>
      </c>
      <c r="DR122" s="952"/>
      <c r="DS122" s="952"/>
      <c r="DT122" s="952"/>
      <c r="DU122" s="952"/>
      <c r="DV122" s="953">
        <v>4.4000000000000004</v>
      </c>
      <c r="DW122" s="953"/>
      <c r="DX122" s="953"/>
      <c r="DY122" s="953"/>
      <c r="DZ122" s="954"/>
    </row>
    <row r="123" spans="1:130" s="226" customFormat="1" ht="26.25" customHeight="1" x14ac:dyDescent="0.2">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436</v>
      </c>
      <c r="AB123" s="991"/>
      <c r="AC123" s="991"/>
      <c r="AD123" s="991"/>
      <c r="AE123" s="992"/>
      <c r="AF123" s="993" t="s">
        <v>436</v>
      </c>
      <c r="AG123" s="991"/>
      <c r="AH123" s="991"/>
      <c r="AI123" s="991"/>
      <c r="AJ123" s="992"/>
      <c r="AK123" s="993" t="s">
        <v>443</v>
      </c>
      <c r="AL123" s="991"/>
      <c r="AM123" s="991"/>
      <c r="AN123" s="991"/>
      <c r="AO123" s="992"/>
      <c r="AP123" s="994" t="s">
        <v>443</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475</v>
      </c>
      <c r="BP123" s="1038"/>
      <c r="BQ123" s="1097">
        <v>65925009</v>
      </c>
      <c r="BR123" s="1098"/>
      <c r="BS123" s="1098"/>
      <c r="BT123" s="1098"/>
      <c r="BU123" s="1098"/>
      <c r="BV123" s="1098">
        <v>66292944</v>
      </c>
      <c r="BW123" s="1098"/>
      <c r="BX123" s="1098"/>
      <c r="BY123" s="1098"/>
      <c r="BZ123" s="1098"/>
      <c r="CA123" s="1098">
        <v>65604778</v>
      </c>
      <c r="CB123" s="1098"/>
      <c r="CC123" s="1098"/>
      <c r="CD123" s="1098"/>
      <c r="CE123" s="1098"/>
      <c r="CF123" s="1031"/>
      <c r="CG123" s="1032"/>
      <c r="CH123" s="1032"/>
      <c r="CI123" s="1032"/>
      <c r="CJ123" s="1033"/>
      <c r="CK123" s="1042"/>
      <c r="CL123" s="1043"/>
      <c r="CM123" s="1043"/>
      <c r="CN123" s="1043"/>
      <c r="CO123" s="1044"/>
      <c r="CP123" s="1052" t="s">
        <v>476</v>
      </c>
      <c r="CQ123" s="1053"/>
      <c r="CR123" s="1053"/>
      <c r="CS123" s="1053"/>
      <c r="CT123" s="1053"/>
      <c r="CU123" s="1053"/>
      <c r="CV123" s="1053"/>
      <c r="CW123" s="1053"/>
      <c r="CX123" s="1053"/>
      <c r="CY123" s="1053"/>
      <c r="CZ123" s="1053"/>
      <c r="DA123" s="1053"/>
      <c r="DB123" s="1053"/>
      <c r="DC123" s="1053"/>
      <c r="DD123" s="1053"/>
      <c r="DE123" s="1053"/>
      <c r="DF123" s="1054"/>
      <c r="DG123" s="990">
        <v>987077</v>
      </c>
      <c r="DH123" s="991"/>
      <c r="DI123" s="991"/>
      <c r="DJ123" s="991"/>
      <c r="DK123" s="992"/>
      <c r="DL123" s="993">
        <v>915083</v>
      </c>
      <c r="DM123" s="991"/>
      <c r="DN123" s="991"/>
      <c r="DO123" s="991"/>
      <c r="DP123" s="992"/>
      <c r="DQ123" s="993">
        <v>841891</v>
      </c>
      <c r="DR123" s="991"/>
      <c r="DS123" s="991"/>
      <c r="DT123" s="991"/>
      <c r="DU123" s="992"/>
      <c r="DV123" s="994">
        <v>3.7</v>
      </c>
      <c r="DW123" s="995"/>
      <c r="DX123" s="995"/>
      <c r="DY123" s="995"/>
      <c r="DZ123" s="996"/>
    </row>
    <row r="124" spans="1:130" s="226" customFormat="1" ht="26.25" customHeight="1" thickBot="1" x14ac:dyDescent="0.25">
      <c r="A124" s="1091"/>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434</v>
      </c>
      <c r="AB124" s="991"/>
      <c r="AC124" s="991"/>
      <c r="AD124" s="991"/>
      <c r="AE124" s="992"/>
      <c r="AF124" s="993" t="s">
        <v>434</v>
      </c>
      <c r="AG124" s="991"/>
      <c r="AH124" s="991"/>
      <c r="AI124" s="991"/>
      <c r="AJ124" s="992"/>
      <c r="AK124" s="993" t="s">
        <v>437</v>
      </c>
      <c r="AL124" s="991"/>
      <c r="AM124" s="991"/>
      <c r="AN124" s="991"/>
      <c r="AO124" s="992"/>
      <c r="AP124" s="994" t="s">
        <v>438</v>
      </c>
      <c r="AQ124" s="995"/>
      <c r="AR124" s="995"/>
      <c r="AS124" s="995"/>
      <c r="AT124" s="996"/>
      <c r="AU124" s="1093" t="s">
        <v>477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10.199999999999999</v>
      </c>
      <c r="BR124" s="1060"/>
      <c r="BS124" s="1060"/>
      <c r="BT124" s="1060"/>
      <c r="BU124" s="1060"/>
      <c r="BV124" s="1060" t="s">
        <v>408</v>
      </c>
      <c r="BW124" s="1060"/>
      <c r="BX124" s="1060"/>
      <c r="BY124" s="1060"/>
      <c r="BZ124" s="1060"/>
      <c r="CA124" s="1060" t="s">
        <v>434</v>
      </c>
      <c r="CB124" s="1060"/>
      <c r="CC124" s="1060"/>
      <c r="CD124" s="1060"/>
      <c r="CE124" s="1060"/>
      <c r="CF124" s="1061"/>
      <c r="CG124" s="1062"/>
      <c r="CH124" s="1062"/>
      <c r="CI124" s="1062"/>
      <c r="CJ124" s="1063"/>
      <c r="CK124" s="1045"/>
      <c r="CL124" s="1045"/>
      <c r="CM124" s="1045"/>
      <c r="CN124" s="1045"/>
      <c r="CO124" s="1046"/>
      <c r="CP124" s="1052" t="s">
        <v>478</v>
      </c>
      <c r="CQ124" s="1053"/>
      <c r="CR124" s="1053"/>
      <c r="CS124" s="1053"/>
      <c r="CT124" s="1053"/>
      <c r="CU124" s="1053"/>
      <c r="CV124" s="1053"/>
      <c r="CW124" s="1053"/>
      <c r="CX124" s="1053"/>
      <c r="CY124" s="1053"/>
      <c r="CZ124" s="1053"/>
      <c r="DA124" s="1053"/>
      <c r="DB124" s="1053"/>
      <c r="DC124" s="1053"/>
      <c r="DD124" s="1053"/>
      <c r="DE124" s="1053"/>
      <c r="DF124" s="1054"/>
      <c r="DG124" s="1037">
        <v>107968</v>
      </c>
      <c r="DH124" s="1016"/>
      <c r="DI124" s="1016"/>
      <c r="DJ124" s="1016"/>
      <c r="DK124" s="1017"/>
      <c r="DL124" s="1015">
        <v>74227</v>
      </c>
      <c r="DM124" s="1016"/>
      <c r="DN124" s="1016"/>
      <c r="DO124" s="1016"/>
      <c r="DP124" s="1017"/>
      <c r="DQ124" s="1015" t="s">
        <v>443</v>
      </c>
      <c r="DR124" s="1016"/>
      <c r="DS124" s="1016"/>
      <c r="DT124" s="1016"/>
      <c r="DU124" s="1017"/>
      <c r="DV124" s="1018" t="s">
        <v>438</v>
      </c>
      <c r="DW124" s="1019"/>
      <c r="DX124" s="1019"/>
      <c r="DY124" s="1019"/>
      <c r="DZ124" s="1020"/>
    </row>
    <row r="125" spans="1:130" s="226" customFormat="1" ht="26.25" customHeight="1" x14ac:dyDescent="0.2">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443</v>
      </c>
      <c r="AB125" s="991"/>
      <c r="AC125" s="991"/>
      <c r="AD125" s="991"/>
      <c r="AE125" s="992"/>
      <c r="AF125" s="993" t="s">
        <v>434</v>
      </c>
      <c r="AG125" s="991"/>
      <c r="AH125" s="991"/>
      <c r="AI125" s="991"/>
      <c r="AJ125" s="992"/>
      <c r="AK125" s="993" t="s">
        <v>443</v>
      </c>
      <c r="AL125" s="991"/>
      <c r="AM125" s="991"/>
      <c r="AN125" s="991"/>
      <c r="AO125" s="992"/>
      <c r="AP125" s="994" t="s">
        <v>434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479</v>
      </c>
      <c r="CL125" s="1040"/>
      <c r="CM125" s="1040"/>
      <c r="CN125" s="1040"/>
      <c r="CO125" s="1041"/>
      <c r="CP125" s="972" t="s">
        <v>480</v>
      </c>
      <c r="CQ125" s="921"/>
      <c r="CR125" s="921"/>
      <c r="CS125" s="921"/>
      <c r="CT125" s="921"/>
      <c r="CU125" s="921"/>
      <c r="CV125" s="921"/>
      <c r="CW125" s="921"/>
      <c r="CX125" s="921"/>
      <c r="CY125" s="921"/>
      <c r="CZ125" s="921"/>
      <c r="DA125" s="921"/>
      <c r="DB125" s="921"/>
      <c r="DC125" s="921"/>
      <c r="DD125" s="921"/>
      <c r="DE125" s="921"/>
      <c r="DF125" s="922"/>
      <c r="DG125" s="958" t="s">
        <v>443</v>
      </c>
      <c r="DH125" s="959"/>
      <c r="DI125" s="959"/>
      <c r="DJ125" s="959"/>
      <c r="DK125" s="959"/>
      <c r="DL125" s="959" t="s">
        <v>434</v>
      </c>
      <c r="DM125" s="959"/>
      <c r="DN125" s="959"/>
      <c r="DO125" s="959"/>
      <c r="DP125" s="959"/>
      <c r="DQ125" s="959" t="s">
        <v>437</v>
      </c>
      <c r="DR125" s="959"/>
      <c r="DS125" s="959"/>
      <c r="DT125" s="959"/>
      <c r="DU125" s="959"/>
      <c r="DV125" s="960" t="s">
        <v>434</v>
      </c>
      <c r="DW125" s="960"/>
      <c r="DX125" s="960"/>
      <c r="DY125" s="960"/>
      <c r="DZ125" s="961"/>
    </row>
    <row r="126" spans="1:130" s="226" customFormat="1" ht="26.25" customHeight="1" thickBot="1" x14ac:dyDescent="0.25">
      <c r="A126" s="1091"/>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188357</v>
      </c>
      <c r="AB126" s="991"/>
      <c r="AC126" s="991"/>
      <c r="AD126" s="991"/>
      <c r="AE126" s="992"/>
      <c r="AF126" s="993">
        <v>182616</v>
      </c>
      <c r="AG126" s="991"/>
      <c r="AH126" s="991"/>
      <c r="AI126" s="991"/>
      <c r="AJ126" s="992"/>
      <c r="AK126" s="993">
        <v>175579</v>
      </c>
      <c r="AL126" s="991"/>
      <c r="AM126" s="991"/>
      <c r="AN126" s="991"/>
      <c r="AO126" s="992"/>
      <c r="AP126" s="994">
        <v>0.8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481</v>
      </c>
      <c r="CQ126" s="982"/>
      <c r="CR126" s="982"/>
      <c r="CS126" s="982"/>
      <c r="CT126" s="982"/>
      <c r="CU126" s="982"/>
      <c r="CV126" s="982"/>
      <c r="CW126" s="982"/>
      <c r="CX126" s="982"/>
      <c r="CY126" s="982"/>
      <c r="CZ126" s="982"/>
      <c r="DA126" s="982"/>
      <c r="DB126" s="982"/>
      <c r="DC126" s="982"/>
      <c r="DD126" s="982"/>
      <c r="DE126" s="982"/>
      <c r="DF126" s="983"/>
      <c r="DG126" s="951" t="s">
        <v>443</v>
      </c>
      <c r="DH126" s="952"/>
      <c r="DI126" s="952"/>
      <c r="DJ126" s="952"/>
      <c r="DK126" s="952"/>
      <c r="DL126" s="952" t="s">
        <v>443</v>
      </c>
      <c r="DM126" s="952"/>
      <c r="DN126" s="952"/>
      <c r="DO126" s="952"/>
      <c r="DP126" s="952"/>
      <c r="DQ126" s="952" t="s">
        <v>443</v>
      </c>
      <c r="DR126" s="952"/>
      <c r="DS126" s="952"/>
      <c r="DT126" s="952"/>
      <c r="DU126" s="952"/>
      <c r="DV126" s="953" t="s">
        <v>443</v>
      </c>
      <c r="DW126" s="953"/>
      <c r="DX126" s="953"/>
      <c r="DY126" s="953"/>
      <c r="DZ126" s="954"/>
    </row>
    <row r="127" spans="1:130" s="226" customFormat="1" ht="26.25" customHeight="1" x14ac:dyDescent="0.2">
      <c r="A127" s="1092"/>
      <c r="B127" s="980"/>
      <c r="C127" s="1034" t="s">
        <v>482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301</v>
      </c>
      <c r="AB127" s="991"/>
      <c r="AC127" s="991"/>
      <c r="AD127" s="991"/>
      <c r="AE127" s="992"/>
      <c r="AF127" s="993">
        <v>192</v>
      </c>
      <c r="AG127" s="991"/>
      <c r="AH127" s="991"/>
      <c r="AI127" s="991"/>
      <c r="AJ127" s="992"/>
      <c r="AK127" s="993">
        <v>105</v>
      </c>
      <c r="AL127" s="991"/>
      <c r="AM127" s="991"/>
      <c r="AN127" s="991"/>
      <c r="AO127" s="992"/>
      <c r="AP127" s="994">
        <v>0</v>
      </c>
      <c r="AQ127" s="995"/>
      <c r="AR127" s="995"/>
      <c r="AS127" s="995"/>
      <c r="AT127" s="996"/>
      <c r="AU127" s="262"/>
      <c r="AV127" s="262"/>
      <c r="AW127" s="262"/>
      <c r="AX127" s="1064" t="s">
        <v>483</v>
      </c>
      <c r="AY127" s="1065"/>
      <c r="AZ127" s="1065"/>
      <c r="BA127" s="1065"/>
      <c r="BB127" s="1065"/>
      <c r="BC127" s="1065"/>
      <c r="BD127" s="1065"/>
      <c r="BE127" s="1066"/>
      <c r="BF127" s="1067" t="s">
        <v>484</v>
      </c>
      <c r="BG127" s="1065"/>
      <c r="BH127" s="1065"/>
      <c r="BI127" s="1065"/>
      <c r="BJ127" s="1065"/>
      <c r="BK127" s="1065"/>
      <c r="BL127" s="1066"/>
      <c r="BM127" s="1067" t="s">
        <v>485</v>
      </c>
      <c r="BN127" s="1065"/>
      <c r="BO127" s="1065"/>
      <c r="BP127" s="1065"/>
      <c r="BQ127" s="1065"/>
      <c r="BR127" s="1065"/>
      <c r="BS127" s="1066"/>
      <c r="BT127" s="1067" t="s">
        <v>486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487</v>
      </c>
      <c r="CQ127" s="982"/>
      <c r="CR127" s="982"/>
      <c r="CS127" s="982"/>
      <c r="CT127" s="982"/>
      <c r="CU127" s="982"/>
      <c r="CV127" s="982"/>
      <c r="CW127" s="982"/>
      <c r="CX127" s="982"/>
      <c r="CY127" s="982"/>
      <c r="CZ127" s="982"/>
      <c r="DA127" s="982"/>
      <c r="DB127" s="982"/>
      <c r="DC127" s="982"/>
      <c r="DD127" s="982"/>
      <c r="DE127" s="982"/>
      <c r="DF127" s="983"/>
      <c r="DG127" s="951" t="s">
        <v>443</v>
      </c>
      <c r="DH127" s="952"/>
      <c r="DI127" s="952"/>
      <c r="DJ127" s="952"/>
      <c r="DK127" s="952"/>
      <c r="DL127" s="952" t="s">
        <v>434</v>
      </c>
      <c r="DM127" s="952"/>
      <c r="DN127" s="952"/>
      <c r="DO127" s="952"/>
      <c r="DP127" s="952"/>
      <c r="DQ127" s="952" t="s">
        <v>443</v>
      </c>
      <c r="DR127" s="952"/>
      <c r="DS127" s="952"/>
      <c r="DT127" s="952"/>
      <c r="DU127" s="952"/>
      <c r="DV127" s="953" t="s">
        <v>438</v>
      </c>
      <c r="DW127" s="953"/>
      <c r="DX127" s="953"/>
      <c r="DY127" s="953"/>
      <c r="DZ127" s="954"/>
    </row>
    <row r="128" spans="1:130" s="226" customFormat="1" ht="26.25" customHeight="1" thickBot="1" x14ac:dyDescent="0.25">
      <c r="A128" s="1075" t="s">
        <v>488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489</v>
      </c>
      <c r="X128" s="1077"/>
      <c r="Y128" s="1077"/>
      <c r="Z128" s="1078"/>
      <c r="AA128" s="1079">
        <v>1187997</v>
      </c>
      <c r="AB128" s="1080"/>
      <c r="AC128" s="1080"/>
      <c r="AD128" s="1080"/>
      <c r="AE128" s="1081"/>
      <c r="AF128" s="1082">
        <v>1223081</v>
      </c>
      <c r="AG128" s="1080"/>
      <c r="AH128" s="1080"/>
      <c r="AI128" s="1080"/>
      <c r="AJ128" s="1081"/>
      <c r="AK128" s="1082">
        <v>1159247</v>
      </c>
      <c r="AL128" s="1080"/>
      <c r="AM128" s="1080"/>
      <c r="AN128" s="1080"/>
      <c r="AO128" s="1081"/>
      <c r="AP128" s="1083"/>
      <c r="AQ128" s="1084"/>
      <c r="AR128" s="1084"/>
      <c r="AS128" s="1084"/>
      <c r="AT128" s="1085"/>
      <c r="AU128" s="262"/>
      <c r="AV128" s="262"/>
      <c r="AW128" s="262"/>
      <c r="AX128" s="920" t="s">
        <v>490</v>
      </c>
      <c r="AY128" s="921"/>
      <c r="AZ128" s="921"/>
      <c r="BA128" s="921"/>
      <c r="BB128" s="921"/>
      <c r="BC128" s="921"/>
      <c r="BD128" s="921"/>
      <c r="BE128" s="922"/>
      <c r="BF128" s="1086" t="s">
        <v>443</v>
      </c>
      <c r="BG128" s="1087"/>
      <c r="BH128" s="1087"/>
      <c r="BI128" s="1087"/>
      <c r="BJ128" s="1087"/>
      <c r="BK128" s="1087"/>
      <c r="BL128" s="1088"/>
      <c r="BM128" s="1086">
        <v>11.96</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491</v>
      </c>
      <c r="CQ128" s="1069"/>
      <c r="CR128" s="1069"/>
      <c r="CS128" s="1069"/>
      <c r="CT128" s="1069"/>
      <c r="CU128" s="1069"/>
      <c r="CV128" s="1069"/>
      <c r="CW128" s="1069"/>
      <c r="CX128" s="1069"/>
      <c r="CY128" s="1069"/>
      <c r="CZ128" s="1069"/>
      <c r="DA128" s="1069"/>
      <c r="DB128" s="1069"/>
      <c r="DC128" s="1069"/>
      <c r="DD128" s="1069"/>
      <c r="DE128" s="1069"/>
      <c r="DF128" s="1070"/>
      <c r="DG128" s="1071" t="s">
        <v>437</v>
      </c>
      <c r="DH128" s="1072"/>
      <c r="DI128" s="1072"/>
      <c r="DJ128" s="1072"/>
      <c r="DK128" s="1072"/>
      <c r="DL128" s="1072" t="s">
        <v>434</v>
      </c>
      <c r="DM128" s="1072"/>
      <c r="DN128" s="1072"/>
      <c r="DO128" s="1072"/>
      <c r="DP128" s="1072"/>
      <c r="DQ128" s="1072" t="s">
        <v>492</v>
      </c>
      <c r="DR128" s="1072"/>
      <c r="DS128" s="1072"/>
      <c r="DT128" s="1072"/>
      <c r="DU128" s="1072"/>
      <c r="DV128" s="1073" t="s">
        <v>493</v>
      </c>
      <c r="DW128" s="1073"/>
      <c r="DX128" s="1073"/>
      <c r="DY128" s="1073"/>
      <c r="DZ128" s="1074"/>
    </row>
    <row r="129" spans="1:131" s="226" customFormat="1" ht="26.25" customHeight="1" x14ac:dyDescent="0.2">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494</v>
      </c>
      <c r="X129" s="1106"/>
      <c r="Y129" s="1106"/>
      <c r="Z129" s="1107"/>
      <c r="AA129" s="990">
        <v>27658373</v>
      </c>
      <c r="AB129" s="991"/>
      <c r="AC129" s="991"/>
      <c r="AD129" s="991"/>
      <c r="AE129" s="992"/>
      <c r="AF129" s="993">
        <v>27386895</v>
      </c>
      <c r="AG129" s="991"/>
      <c r="AH129" s="991"/>
      <c r="AI129" s="991"/>
      <c r="AJ129" s="992"/>
      <c r="AK129" s="993">
        <v>26978095</v>
      </c>
      <c r="AL129" s="991"/>
      <c r="AM129" s="991"/>
      <c r="AN129" s="991"/>
      <c r="AO129" s="992"/>
      <c r="AP129" s="1108"/>
      <c r="AQ129" s="1109"/>
      <c r="AR129" s="1109"/>
      <c r="AS129" s="1109"/>
      <c r="AT129" s="1110"/>
      <c r="AU129" s="264"/>
      <c r="AV129" s="264"/>
      <c r="AW129" s="264"/>
      <c r="AX129" s="1099" t="s">
        <v>495</v>
      </c>
      <c r="AY129" s="982"/>
      <c r="AZ129" s="982"/>
      <c r="BA129" s="982"/>
      <c r="BB129" s="982"/>
      <c r="BC129" s="982"/>
      <c r="BD129" s="982"/>
      <c r="BE129" s="983"/>
      <c r="BF129" s="1100" t="s">
        <v>434</v>
      </c>
      <c r="BG129" s="1101"/>
      <c r="BH129" s="1101"/>
      <c r="BI129" s="1101"/>
      <c r="BJ129" s="1101"/>
      <c r="BK129" s="1101"/>
      <c r="BL129" s="1102"/>
      <c r="BM129" s="1100">
        <v>16.96</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497</v>
      </c>
      <c r="X130" s="1106"/>
      <c r="Y130" s="1106"/>
      <c r="Z130" s="1107"/>
      <c r="AA130" s="990">
        <v>4575206</v>
      </c>
      <c r="AB130" s="991"/>
      <c r="AC130" s="991"/>
      <c r="AD130" s="991"/>
      <c r="AE130" s="992"/>
      <c r="AF130" s="993">
        <v>4488872</v>
      </c>
      <c r="AG130" s="991"/>
      <c r="AH130" s="991"/>
      <c r="AI130" s="991"/>
      <c r="AJ130" s="992"/>
      <c r="AK130" s="993">
        <v>4135959</v>
      </c>
      <c r="AL130" s="991"/>
      <c r="AM130" s="991"/>
      <c r="AN130" s="991"/>
      <c r="AO130" s="992"/>
      <c r="AP130" s="1108"/>
      <c r="AQ130" s="1109"/>
      <c r="AR130" s="1109"/>
      <c r="AS130" s="1109"/>
      <c r="AT130" s="1110"/>
      <c r="AU130" s="264"/>
      <c r="AV130" s="264"/>
      <c r="AW130" s="264"/>
      <c r="AX130" s="1099" t="s">
        <v>498</v>
      </c>
      <c r="AY130" s="982"/>
      <c r="AZ130" s="982"/>
      <c r="BA130" s="982"/>
      <c r="BB130" s="982"/>
      <c r="BC130" s="982"/>
      <c r="BD130" s="982"/>
      <c r="BE130" s="983"/>
      <c r="BF130" s="1136">
        <v>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499</v>
      </c>
      <c r="X131" s="1144"/>
      <c r="Y131" s="1144"/>
      <c r="Z131" s="1145"/>
      <c r="AA131" s="1037">
        <v>23083167</v>
      </c>
      <c r="AB131" s="1016"/>
      <c r="AC131" s="1016"/>
      <c r="AD131" s="1016"/>
      <c r="AE131" s="1017"/>
      <c r="AF131" s="1015">
        <v>22898023</v>
      </c>
      <c r="AG131" s="1016"/>
      <c r="AH131" s="1016"/>
      <c r="AI131" s="1016"/>
      <c r="AJ131" s="1017"/>
      <c r="AK131" s="1015">
        <v>22842136</v>
      </c>
      <c r="AL131" s="1016"/>
      <c r="AM131" s="1016"/>
      <c r="AN131" s="1016"/>
      <c r="AO131" s="1017"/>
      <c r="AP131" s="1146"/>
      <c r="AQ131" s="1147"/>
      <c r="AR131" s="1147"/>
      <c r="AS131" s="1147"/>
      <c r="AT131" s="1148"/>
      <c r="AU131" s="264"/>
      <c r="AV131" s="264"/>
      <c r="AW131" s="264"/>
      <c r="AX131" s="1118" t="s">
        <v>500</v>
      </c>
      <c r="AY131" s="1069"/>
      <c r="AZ131" s="1069"/>
      <c r="BA131" s="1069"/>
      <c r="BB131" s="1069"/>
      <c r="BC131" s="1069"/>
      <c r="BD131" s="1069"/>
      <c r="BE131" s="1070"/>
      <c r="BF131" s="1119" t="s">
        <v>172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25" t="s">
        <v>501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502</v>
      </c>
      <c r="W132" s="1129"/>
      <c r="X132" s="1129"/>
      <c r="Y132" s="1129"/>
      <c r="Z132" s="1130"/>
      <c r="AA132" s="1131">
        <v>4.3782337150000004</v>
      </c>
      <c r="AB132" s="1132"/>
      <c r="AC132" s="1132"/>
      <c r="AD132" s="1132"/>
      <c r="AE132" s="1133"/>
      <c r="AF132" s="1134">
        <v>2.3394552449999999</v>
      </c>
      <c r="AG132" s="1132"/>
      <c r="AH132" s="1132"/>
      <c r="AI132" s="1132"/>
      <c r="AJ132" s="1133"/>
      <c r="AK132" s="1134">
        <v>2.398435943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503</v>
      </c>
      <c r="W133" s="1112"/>
      <c r="X133" s="1112"/>
      <c r="Y133" s="1112"/>
      <c r="Z133" s="1113"/>
      <c r="AA133" s="1114">
        <v>4.8</v>
      </c>
      <c r="AB133" s="1115"/>
      <c r="AC133" s="1115"/>
      <c r="AD133" s="1115"/>
      <c r="AE133" s="1116"/>
      <c r="AF133" s="1114">
        <v>3.8</v>
      </c>
      <c r="AG133" s="1115"/>
      <c r="AH133" s="1115"/>
      <c r="AI133" s="1115"/>
      <c r="AJ133" s="1116"/>
      <c r="AK133" s="1114">
        <v>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syvNbCvKTeoOgCepKJJIvbzePJRN1EcJJgrXhnhwtctklSjn6pZPFnGHeyaScu8Kfvxovv7JujJlVoovtl7gAA==" saltValue="e6qsutEpIT5fKZja3R8f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5" zoomScaleNormal="85" zoomScaleSheetLayoutView="75" workbookViewId="0">
      <selection activeCell="AP5" sqref="AP5"/>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504</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OgzjI8IUbRbEGJO2Wx/m2DOc7cNvE8ItxWhKtTJnMLp82x3z1fBnif3mkzWbpPnNqro/OyQJ8zIBK0UvNP4bvA==" saltValue="p+FtLszSc4JyxKYj0wTu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7" zoomScale="75" zoomScaleNormal="75" zoomScaleSheetLayoutView="55" workbookViewId="0">
      <selection activeCell="AT3" sqref="AT3"/>
    </sheetView>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Irde/28flHfEzT0v9WgCrEV9BktJB9mdd3KpdVaRHLFOqaIZV6NSls+CpPomQT5lfaViiDYr10mv8Rhxcmmmw==" saltValue="PB3uNj1a5tXMakdxEajLf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507</v>
      </c>
      <c r="AP7" s="283"/>
      <c r="AQ7" s="284" t="s">
        <v>508</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509</v>
      </c>
      <c r="AQ8" s="290" t="s">
        <v>510</v>
      </c>
      <c r="AR8" s="291" t="s">
        <v>511</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512</v>
      </c>
      <c r="AL9" s="1155"/>
      <c r="AM9" s="1155"/>
      <c r="AN9" s="1156"/>
      <c r="AO9" s="292">
        <v>9140374</v>
      </c>
      <c r="AP9" s="292">
        <v>76300</v>
      </c>
      <c r="AQ9" s="293">
        <v>56134</v>
      </c>
      <c r="AR9" s="294">
        <v>35.9</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513</v>
      </c>
      <c r="AL10" s="1155"/>
      <c r="AM10" s="1155"/>
      <c r="AN10" s="1156"/>
      <c r="AO10" s="295">
        <v>125795</v>
      </c>
      <c r="AP10" s="295">
        <v>1050</v>
      </c>
      <c r="AQ10" s="296">
        <v>5510</v>
      </c>
      <c r="AR10" s="297">
        <v>-80.900000000000006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514</v>
      </c>
      <c r="AL11" s="1155"/>
      <c r="AM11" s="1155"/>
      <c r="AN11" s="1156"/>
      <c r="AO11" s="295">
        <v>50292</v>
      </c>
      <c r="AP11" s="295">
        <v>420</v>
      </c>
      <c r="AQ11" s="296">
        <v>3865</v>
      </c>
      <c r="AR11" s="297">
        <v>-89.1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515</v>
      </c>
      <c r="AL12" s="1155"/>
      <c r="AM12" s="1155"/>
      <c r="AN12" s="1156"/>
      <c r="AO12" s="295">
        <v>348032</v>
      </c>
      <c r="AP12" s="295">
        <v>2905</v>
      </c>
      <c r="AQ12" s="296">
        <v>1439</v>
      </c>
      <c r="AR12" s="297">
        <v>101.9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516</v>
      </c>
      <c r="AL13" s="1155"/>
      <c r="AM13" s="1155"/>
      <c r="AN13" s="1156"/>
      <c r="AO13" s="295" t="s">
        <v>517</v>
      </c>
      <c r="AP13" s="295" t="s">
        <v>517</v>
      </c>
      <c r="AQ13" s="296">
        <v>19</v>
      </c>
      <c r="AR13" s="297" t="s">
        <v>517</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518</v>
      </c>
      <c r="AL14" s="1155"/>
      <c r="AM14" s="1155"/>
      <c r="AN14" s="1156"/>
      <c r="AO14" s="295">
        <v>478291</v>
      </c>
      <c r="AP14" s="295">
        <v>3993</v>
      </c>
      <c r="AQ14" s="296">
        <v>2011</v>
      </c>
      <c r="AR14" s="297">
        <v>98.6</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519</v>
      </c>
      <c r="AL15" s="1155"/>
      <c r="AM15" s="1155"/>
      <c r="AN15" s="1156"/>
      <c r="AO15" s="295">
        <v>80817</v>
      </c>
      <c r="AP15" s="295">
        <v>675</v>
      </c>
      <c r="AQ15" s="296">
        <v>1607</v>
      </c>
      <c r="AR15" s="297">
        <v>-58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520</v>
      </c>
      <c r="AL16" s="1158"/>
      <c r="AM16" s="1158"/>
      <c r="AN16" s="1159"/>
      <c r="AO16" s="295">
        <v>-764886</v>
      </c>
      <c r="AP16" s="295">
        <v>-6385</v>
      </c>
      <c r="AQ16" s="296">
        <v>-5023</v>
      </c>
      <c r="AR16" s="297">
        <v>27.1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9458715</v>
      </c>
      <c r="AP17" s="295">
        <v>78958</v>
      </c>
      <c r="AQ17" s="296">
        <v>65561</v>
      </c>
      <c r="AR17" s="297">
        <v>20.399999999999999</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525</v>
      </c>
      <c r="AL21" s="1150"/>
      <c r="AM21" s="1150"/>
      <c r="AN21" s="1151"/>
      <c r="AO21" s="307">
        <v>7.92</v>
      </c>
      <c r="AP21" s="308">
        <v>6.51</v>
      </c>
      <c r="AQ21" s="309">
        <v>1.41</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526</v>
      </c>
      <c r="AL22" s="1150"/>
      <c r="AM22" s="1150"/>
      <c r="AN22" s="1151"/>
      <c r="AO22" s="312">
        <v>97.5</v>
      </c>
      <c r="AP22" s="313">
        <v>99.9</v>
      </c>
      <c r="AQ22" s="314">
        <v>-2.4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528</v>
      </c>
      <c r="AO27" s="273"/>
      <c r="AP27" s="273"/>
      <c r="AQ27" s="273"/>
      <c r="AR27" s="273"/>
      <c r="AS27" s="273"/>
      <c r="AT27" s="273"/>
    </row>
    <row r="28" spans="1:46" ht="16.2" x14ac:dyDescent="0.2">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507</v>
      </c>
      <c r="AP30" s="283"/>
      <c r="AQ30" s="284" t="s">
        <v>508</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509</v>
      </c>
      <c r="AQ31" s="290" t="s">
        <v>510</v>
      </c>
      <c r="AR31" s="291" t="s">
        <v>511</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531</v>
      </c>
      <c r="AL32" s="1166"/>
      <c r="AM32" s="1166"/>
      <c r="AN32" s="1167"/>
      <c r="AO32" s="322">
        <v>4211828</v>
      </c>
      <c r="AP32" s="322">
        <v>35159</v>
      </c>
      <c r="AQ32" s="323">
        <v>34736</v>
      </c>
      <c r="AR32" s="324">
        <v>1.2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532</v>
      </c>
      <c r="AL33" s="1166"/>
      <c r="AM33" s="1166"/>
      <c r="AN33" s="1167"/>
      <c r="AO33" s="322" t="s">
        <v>517</v>
      </c>
      <c r="AP33" s="322" t="s">
        <v>517</v>
      </c>
      <c r="AQ33" s="323" t="s">
        <v>517</v>
      </c>
      <c r="AR33" s="324" t="s">
        <v>517</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533</v>
      </c>
      <c r="AL34" s="1166"/>
      <c r="AM34" s="1166"/>
      <c r="AN34" s="1167"/>
      <c r="AO34" s="322" t="s">
        <v>517</v>
      </c>
      <c r="AP34" s="322" t="s">
        <v>517</v>
      </c>
      <c r="AQ34" s="323">
        <v>3</v>
      </c>
      <c r="AR34" s="324" t="s">
        <v>517</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534</v>
      </c>
      <c r="AL35" s="1166"/>
      <c r="AM35" s="1166"/>
      <c r="AN35" s="1167"/>
      <c r="AO35" s="322">
        <v>1455548</v>
      </c>
      <c r="AP35" s="322">
        <v>12150</v>
      </c>
      <c r="AQ35" s="323">
        <v>12174</v>
      </c>
      <c r="AR35" s="324">
        <v>-0.2</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535</v>
      </c>
      <c r="AL36" s="1166"/>
      <c r="AM36" s="1166"/>
      <c r="AN36" s="1167"/>
      <c r="AO36" s="322" t="s">
        <v>517</v>
      </c>
      <c r="AP36" s="322" t="s">
        <v>517</v>
      </c>
      <c r="AQ36" s="323">
        <v>1732</v>
      </c>
      <c r="AR36" s="324" t="s">
        <v>517</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536</v>
      </c>
      <c r="AL37" s="1166"/>
      <c r="AM37" s="1166"/>
      <c r="AN37" s="1167"/>
      <c r="AO37" s="322">
        <v>175684</v>
      </c>
      <c r="AP37" s="322">
        <v>1467</v>
      </c>
      <c r="AQ37" s="323">
        <v>505</v>
      </c>
      <c r="AR37" s="324">
        <v>190.5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537</v>
      </c>
      <c r="AL38" s="1169"/>
      <c r="AM38" s="1169"/>
      <c r="AN38" s="1170"/>
      <c r="AO38" s="325" t="s">
        <v>517</v>
      </c>
      <c r="AP38" s="325" t="s">
        <v>517</v>
      </c>
      <c r="AQ38" s="326">
        <v>0</v>
      </c>
      <c r="AR38" s="314" t="s">
        <v>517</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538</v>
      </c>
      <c r="AL39" s="1169"/>
      <c r="AM39" s="1169"/>
      <c r="AN39" s="1170"/>
      <c r="AO39" s="322">
        <v>-1159247</v>
      </c>
      <c r="AP39" s="322">
        <v>-9677</v>
      </c>
      <c r="AQ39" s="323">
        <v>-7643</v>
      </c>
      <c r="AR39" s="324">
        <v>26.6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539</v>
      </c>
      <c r="AL40" s="1166"/>
      <c r="AM40" s="1166"/>
      <c r="AN40" s="1167"/>
      <c r="AO40" s="322">
        <v>-4135959</v>
      </c>
      <c r="AP40" s="322">
        <v>-34525</v>
      </c>
      <c r="AQ40" s="323">
        <v>-31811</v>
      </c>
      <c r="AR40" s="324">
        <v>8.5</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547854</v>
      </c>
      <c r="AP41" s="322">
        <v>4573</v>
      </c>
      <c r="AQ41" s="323">
        <v>9697</v>
      </c>
      <c r="AR41" s="324">
        <v>-52.8</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507</v>
      </c>
      <c r="AN49" s="1162" t="s">
        <v>543</v>
      </c>
      <c r="AO49" s="1163"/>
      <c r="AP49" s="1163"/>
      <c r="AQ49" s="1163"/>
      <c r="AR49" s="1164"/>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544</v>
      </c>
      <c r="AO50" s="339" t="s">
        <v>545</v>
      </c>
      <c r="AP50" s="340" t="s">
        <v>546</v>
      </c>
      <c r="AQ50" s="341" t="s">
        <v>547</v>
      </c>
      <c r="AR50" s="342" t="s">
        <v>548</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2991922</v>
      </c>
      <c r="AN51" s="344">
        <v>24345</v>
      </c>
      <c r="AO51" s="345">
        <v>-49.6</v>
      </c>
      <c r="AP51" s="346">
        <v>50840</v>
      </c>
      <c r="AQ51" s="347">
        <v>16.899999999999999</v>
      </c>
      <c r="AR51" s="348">
        <v>-66.5</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2193139</v>
      </c>
      <c r="AN52" s="352">
        <v>17845</v>
      </c>
      <c r="AO52" s="353">
        <v>-55.3</v>
      </c>
      <c r="AP52" s="354">
        <v>25367</v>
      </c>
      <c r="AQ52" s="355">
        <v>9.1</v>
      </c>
      <c r="AR52" s="356">
        <v>-64.400000000000006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5607227</v>
      </c>
      <c r="AN53" s="344">
        <v>45974</v>
      </c>
      <c r="AO53" s="345">
        <v>88.8</v>
      </c>
      <c r="AP53" s="346">
        <v>53605</v>
      </c>
      <c r="AQ53" s="347">
        <v>5.4</v>
      </c>
      <c r="AR53" s="348">
        <v>83.4</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4404523</v>
      </c>
      <c r="AN54" s="352">
        <v>36113</v>
      </c>
      <c r="AO54" s="353">
        <v>102.4</v>
      </c>
      <c r="AP54" s="354">
        <v>28343</v>
      </c>
      <c r="AQ54" s="355">
        <v>11.7</v>
      </c>
      <c r="AR54" s="356">
        <v>90.7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10016906</v>
      </c>
      <c r="AN55" s="344">
        <v>82659</v>
      </c>
      <c r="AO55" s="345">
        <v>79.8</v>
      </c>
      <c r="AP55" s="346">
        <v>46440</v>
      </c>
      <c r="AQ55" s="347">
        <v>-13.4</v>
      </c>
      <c r="AR55" s="348">
        <v>93.2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8984651</v>
      </c>
      <c r="AN56" s="352">
        <v>74141</v>
      </c>
      <c r="AO56" s="353">
        <v>105.3</v>
      </c>
      <c r="AP56" s="354">
        <v>27658</v>
      </c>
      <c r="AQ56" s="355">
        <v>-2.4</v>
      </c>
      <c r="AR56" s="356">
        <v>107.7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3085709</v>
      </c>
      <c r="AN57" s="344">
        <v>25621</v>
      </c>
      <c r="AO57" s="345">
        <v>-69</v>
      </c>
      <c r="AP57" s="346">
        <v>63257</v>
      </c>
      <c r="AQ57" s="347">
        <v>36.200000000000003</v>
      </c>
      <c r="AR57" s="348">
        <v>-105.2</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2138479</v>
      </c>
      <c r="AN58" s="352">
        <v>17756</v>
      </c>
      <c r="AO58" s="353">
        <v>-76.099999999999994</v>
      </c>
      <c r="AP58" s="354">
        <v>27259</v>
      </c>
      <c r="AQ58" s="355">
        <v>-1.4</v>
      </c>
      <c r="AR58" s="356">
        <v>-74.7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4011330</v>
      </c>
      <c r="AN59" s="344">
        <v>33485</v>
      </c>
      <c r="AO59" s="345">
        <v>30.7</v>
      </c>
      <c r="AP59" s="346">
        <v>52308</v>
      </c>
      <c r="AQ59" s="347">
        <v>-17.3</v>
      </c>
      <c r="AR59" s="348">
        <v>48</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2158849</v>
      </c>
      <c r="AN60" s="352">
        <v>18021</v>
      </c>
      <c r="AO60" s="353">
        <v>1.5</v>
      </c>
      <c r="AP60" s="354">
        <v>28695</v>
      </c>
      <c r="AQ60" s="355">
        <v>5.3</v>
      </c>
      <c r="AR60" s="356">
        <v>-3.8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5142619</v>
      </c>
      <c r="AN61" s="359">
        <v>42417</v>
      </c>
      <c r="AO61" s="360">
        <v>16.100000000000001</v>
      </c>
      <c r="AP61" s="361">
        <v>53290</v>
      </c>
      <c r="AQ61" s="362">
        <v>5.6</v>
      </c>
      <c r="AR61" s="348">
        <v>10.5</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3975928</v>
      </c>
      <c r="AN62" s="352">
        <v>32775</v>
      </c>
      <c r="AO62" s="353">
        <v>15.6</v>
      </c>
      <c r="AP62" s="354">
        <v>27464</v>
      </c>
      <c r="AQ62" s="355">
        <v>4.5</v>
      </c>
      <c r="AR62" s="356">
        <v>11.1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hSTX1MvZZe9Gn0x3XIQrjbUy7pF9lgxYO4CcZbjUdeUQ/ZN6uPpAxwqKyTEnVhIl/6vx0ga0UdCrXINT3Tv/w==" saltValue="JSlkGPuxDICVtcvhMHQD8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2" zoomScale="75" zoomScaleNormal="75" zoomScaleSheetLayoutView="55" workbookViewId="0">
      <selection activeCell="BI18" sqref="BI18"/>
    </sheetView>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WAeFnuP0wJC/8odSFs4d2TCMeb6b5Mg33JEiMRxrdZbG7GSX87fj3Td69dHmHkmcsHwBZkZ+bQ2txHtC5afPQ==" saltValue="epui3YVwUq8V4UqDotoalQ==" spinCount="100000" sheet="1" objects="1" scenarios="1"/>
  <dataConsolidate/>
  <phoneticPr fontId="2"/>
  <printOptions horizontalCentered="1" verticalCentered="1"/>
  <pageMargins left="0" right="0" top="0.19685039370078741" bottom="0" header="0.39370078740157483" footer="0"/>
  <pageSetup paperSize="9" scale="40"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5" zoomScaleNormal="75" zoomScaleSheetLayoutView="55" workbookViewId="0">
      <selection activeCell="BJ16" sqref="BJ16"/>
    </sheetView>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LKtBJ+9Rgq+bpkdP8argjC0Ahsbar9+lnBCQH6XUrLxwK9/EGQ5YKk1lJgjHMcxWuMPSydZzcIvlLWWUB3ejQ==" saltValue="PanemLTchOrFeUQ0GHgdnQ==" spinCount="100000" sheet="1" objects="1" scenarios="1"/>
  <dataConsolidate/>
  <phoneticPr fontId="2"/>
  <printOptions horizontalCentered="1" verticalCentered="1"/>
  <pageMargins left="0" right="0" top="0.19685039370078741" bottom="0" header="0.39370078740157483" footer="0"/>
  <pageSetup paperSize="9" scale="40"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election activeCell="I5" sqref="I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74" t="s">
        <v>3</v>
      </c>
      <c r="D47" s="1174"/>
      <c r="E47" s="1175"/>
      <c r="F47" s="11">
        <v>14.55</v>
      </c>
      <c r="G47" s="12">
        <v>16.04</v>
      </c>
      <c r="H47" s="12">
        <v>14.11</v>
      </c>
      <c r="I47" s="12">
        <v>14.49</v>
      </c>
      <c r="J47" s="13">
        <v>14.74</v>
      </c>
    </row>
    <row r="48" spans="2:10" ht="57.75" customHeight="1" x14ac:dyDescent="0.2">
      <c r="B48" s="14"/>
      <c r="C48" s="1176" t="s">
        <v>4</v>
      </c>
      <c r="D48" s="1176"/>
      <c r="E48" s="1177"/>
      <c r="F48" s="15">
        <v>7.99</v>
      </c>
      <c r="G48" s="16">
        <v>6.89</v>
      </c>
      <c r="H48" s="16">
        <v>9.06</v>
      </c>
      <c r="I48" s="16">
        <v>8.89</v>
      </c>
      <c r="J48" s="17">
        <v>10.210000000000001</v>
      </c>
    </row>
    <row r="49" spans="2:10" ht="57.75" customHeight="1" thickBot="1" x14ac:dyDescent="0.25">
      <c r="B49" s="18"/>
      <c r="C49" s="1178" t="s">
        <v>5</v>
      </c>
      <c r="D49" s="1178"/>
      <c r="E49" s="1179"/>
      <c r="F49" s="19">
        <v>1.94</v>
      </c>
      <c r="G49" s="20">
        <v>0.2</v>
      </c>
      <c r="H49" s="20">
        <v>0.52</v>
      </c>
      <c r="I49" s="20" t="s">
        <v>564</v>
      </c>
      <c r="J49" s="21">
        <v>1.21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SeIe1ag1rpItoZgZvsIA7RQVYY0AT5HyQlAnWpcW0zlrQdRWQvYurtDS8OsSfaVQ8lh07pl7NoV/m90kJC/A==" saltValue="tLuI4jebAto0LG+UOTb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2019-03-11T09:45:30Z</cp:lastPrinted>
  <dcterms:created xsi:type="dcterms:W3CDTF">2019-02-14T01:52:52Z</dcterms:created>
  <dcterms:modified xsi:type="dcterms:W3CDTF">2024-03-15T00:18:13Z</dcterms:modified>
  <cp:category/>
</cp:coreProperties>
</file>