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ano.local\Public_new\佐野市共有1\1050財政課\02財政係\030 決算\005 決算全般\財政状況資料集\R1分\２回目\"/>
    </mc:Choice>
  </mc:AlternateContent>
  <bookViews>
    <workbookView xWindow="0" yWindow="0" windowWidth="20490" windowHeight="7770" tabRatio="84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E38" i="10"/>
  <c r="AM38" i="10"/>
  <c r="U38" i="10"/>
  <c r="C38" i="10"/>
  <c r="BE37" i="10"/>
  <c r="AM37" i="10"/>
  <c r="C37" i="10"/>
  <c r="BE36" i="10"/>
  <c r="AM36" i="10"/>
  <c r="C36" i="10"/>
  <c r="BW35" i="10"/>
  <c r="BW36" i="10" s="1"/>
  <c r="BW37" i="10" s="1"/>
  <c r="BW38" i="10" s="1"/>
  <c r="AM35" i="10"/>
  <c r="CO34" i="10"/>
  <c r="CO35" i="10" s="1"/>
  <c r="CO36" i="10" s="1"/>
  <c r="CO37" i="10" s="1"/>
  <c r="CO38" i="10" s="1"/>
  <c r="BW34" i="10"/>
  <c r="C34" i="10"/>
  <c r="C35"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 r="BE35" i="10" s="1"/>
</calcChain>
</file>

<file path=xl/sharedStrings.xml><?xml version="1.0" encoding="utf-8"?>
<sst xmlns="http://schemas.openxmlformats.org/spreadsheetml/2006/main" count="1125" uniqueCount="619">
  <si>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</si>
  <si>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</si>
  <si>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</si>
  <si>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</si>
  <si>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</si>
  <si>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</si>
  <si>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</si>
  <si>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</si>
  <si>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</si>
  <si>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</si>
  <si>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</si>
  <si>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</si>
  <si>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</si>
  <si>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</si>
  <si>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</si>
  <si>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</si>
  <si>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</si>
  <si>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</si>
  <si>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</si>
  <si>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</si>
  <si>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</si>
  <si>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</si>
  <si>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</si>
  <si>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</si>
  <si>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</si>
  <si>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</si>
  <si>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</si>
  <si>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</si>
  <si>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</si>
  <si>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</si>
  <si>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</si>
  <si>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</si>
  <si>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</si>
  <si>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</si>
  <si>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</si>
  <si>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</si>
  <si>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</si>
  <si>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</si>
  <si>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</si>
  <si>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</si>
  <si>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</si>
  <si>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</si>
  <si>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</si>
  <si>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</si>
  <si>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</si>
  <si>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</si>
  <si>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</si>
  <si>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</si>
  <si>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</si>
  <si>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</si>
  <si>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</si>
  <si>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</si>
  <si>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</si>
  <si>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</si>
  <si>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</si>
  <si>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</si>
  <si>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</si>
  <si>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</si>
  <si>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</si>
  <si>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</si>
  <si>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</si>
  <si>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</si>
  <si>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</si>
  <si>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</si>
  <si>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</si>
  <si>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</si>
  <si>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</si>
  <si>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</si>
  <si>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</si>
  <si>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</si>
  <si>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</si>
  <si>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</si>
  <si>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</si>
  <si>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</si>
  <si>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</si>
  <si>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</si>
  <si>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</si>
  <si>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</si>
  <si>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</si>
  <si>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</si>
  <si>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</si>
  <si>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</si>
  <si>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</si>
  <si>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</si>
  <si>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Ⅲ－２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</si>
  <si>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</si>
  <si>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</si>
  <si>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</si>
  <si>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</si>
  <si>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</si>
  <si>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</si>
  <si>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</si>
  <si>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</si>
  <si>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</si>
  <si>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</si>
  <si>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</si>
  <si>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</si>
  <si>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佐野市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</si>
  <si>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</si>
  <si>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</si>
  <si>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</si>
  <si>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</si>
  <si>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</si>
  <si>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</si>
  <si>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</si>
  <si>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</si>
  <si>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</si>
  <si>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</si>
  <si>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</si>
  <si>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</si>
  <si>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</si>
  <si>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</si>
  <si>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</si>
  <si>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</si>
  <si>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</si>
  <si>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</si>
  <si>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</si>
  <si>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</si>
  <si>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</si>
  <si>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</si>
  <si>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</si>
  <si>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</si>
  <si>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</si>
  <si>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</si>
  <si>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</si>
  <si>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</si>
  <si>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</si>
  <si>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</si>
  <si>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</si>
  <si>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</si>
  <si>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</si>
  <si>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</si>
  <si>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</si>
  <si>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</si>
  <si>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</si>
  <si>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</si>
  <si>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</si>
  <si>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</si>
  <si>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</si>
  <si>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</si>
  <si>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</si>
  <si>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</si>
  <si>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</si>
  <si>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</si>
  <si>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</si>
  <si>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</si>
  <si>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</si>
  <si>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</si>
  <si>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</si>
  <si>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</si>
  <si>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</si>
  <si>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</si>
  <si>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</si>
  <si>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</si>
  <si>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</si>
  <si>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</si>
  <si>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</si>
  <si>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</si>
  <si>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</si>
  <si>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</si>
  <si>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</si>
  <si>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</si>
  <si>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</si>
  <si>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</si>
  <si>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</si>
  <si>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</si>
  <si>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</si>
  <si>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</si>
  <si>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</si>
  <si>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</si>
  <si>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</si>
  <si>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</si>
  <si>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</si>
  <si>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</si>
  <si>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</si>
  <si>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</si>
  <si>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</si>
  <si>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</si>
  <si>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</si>
  <si>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</si>
  <si>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</si>
  <si>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</si>
  <si>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</si>
  <si>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</si>
  <si>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</si>
  <si>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</si>
  <si>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</si>
  <si>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</si>
  <si>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</si>
  <si>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</si>
  <si>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</si>
  <si>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</si>
  <si>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</si>
  <si>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</si>
  <si>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</si>
  <si>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</si>
  <si>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</si>
  <si>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</si>
  <si>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</si>
  <si>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</si>
  <si>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</si>
  <si>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</si>
  <si>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</si>
  <si>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</si>
  <si>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</si>
  <si>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</si>
  <si>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</si>
  <si>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</si>
  <si>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</si>
  <si>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</si>
  <si>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</si>
  <si>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栃木県佐野市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</si>
  <si>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</si>
  <si>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</si>
  <si>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</si>
  <si>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</si>
  <si>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</si>
  <si>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</si>
  <si>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</si>
  <si>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</si>
  <si>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</si>
  <si>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</si>
  <si>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</si>
  <si>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</si>
  <si>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</si>
  <si>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</si>
  <si>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</si>
  <si>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</si>
  <si>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</si>
  <si>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</si>
  <si>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</si>
  <si>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</si>
  <si>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</si>
  <si>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</si>
  <si>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</si>
  <si>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</si>
  <si>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</si>
  <si>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</si>
  <si>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</si>
  <si>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</si>
  <si>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</si>
  <si>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</si>
  <si>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</si>
  <si>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</si>
  <si>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</si>
  <si>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</si>
  <si>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</si>
  <si>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</si>
  <si>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</si>
  <si>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</si>
  <si>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</si>
  <si>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</si>
  <si>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</si>
  <si>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</si>
  <si>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</si>
  <si>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</si>
  <si>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</si>
  <si>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</si>
  <si>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</si>
  <si>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</si>
  <si>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</si>
  <si>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</si>
  <si>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</si>
  <si>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</si>
  <si>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</si>
  <si>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</si>
  <si>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</si>
  <si>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</si>
  <si>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</si>
  <si>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</si>
  <si>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</si>
  <si>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</si>
  <si>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</si>
  <si>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</si>
  <si>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</si>
  <si>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</si>
  <si>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</si>
  <si>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</si>
  <si>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</si>
  <si>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</si>
  <si>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</si>
  <si>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</si>
  <si>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</si>
  <si>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</si>
  <si>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</si>
  <si>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</si>
  <si>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</si>
  <si>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</si>
  <si>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</si>
  <si>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</si>
  <si>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</si>
  <si>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</si>
  <si>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</si>
  <si>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</si>
  <si>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</si>
  <si>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</si>
  <si>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</si>
  <si>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</si>
  <si>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</si>
  <si>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</si>
  <si>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</si>
  <si>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</si>
  <si>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</si>
  <si>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</si>
  <si>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</si>
  <si>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</si>
  <si>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</si>
  <si>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</si>
  <si>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</si>
  <si>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</si>
  <si>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</si>
  <si>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</si>
  <si>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</si>
  <si>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</si>
  <si>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</si>
  <si>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</si>
  <si>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</si>
  <si>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</si>
  <si>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</si>
  <si>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</si>
  <si>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</si>
  <si>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</si>
  <si>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</si>
  <si>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</si>
  <si>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</si>
  <si>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</si>
  <si>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</si>
  <si>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</si>
  <si>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</si>
  <si>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</si>
  <si>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</si>
  <si>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</si>
  <si>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</si>
  <si>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</si>
  <si>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</si>
  <si>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</si>
  <si>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</si>
  <si>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</si>
  <si>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</si>
  <si>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</si>
  <si>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</si>
  <si>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</si>
  <si>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</si>
  <si>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</si>
  <si>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</si>
  <si>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</si>
  <si>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</si>
  <si>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</si>
  <si>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</si>
  <si>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</si>
  <si>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</si>
  <si>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</si>
  <si>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</si>
  <si>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</si>
  <si>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</si>
  <si>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</si>
  <si>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</si>
  <si>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</si>
  <si>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</si>
  <si>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</si>
  <si>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</si>
  <si>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</si>
  <si>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</si>
  <si>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</si>
  <si>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</si>
  <si>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栃木県佐野市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</si>
  <si>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</si>
  <si>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</si>
  <si>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</si>
  <si>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</si>
  <si>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</si>
  <si>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</si>
  <si>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</si>
  <si>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</si>
  <si>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</si>
  <si>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</si>
  <si>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</si>
  <si>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</si>
  <si>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</si>
  <si>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</si>
  <si>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</si>
  <si>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</si>
  <si>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</si>
  <si>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</si>
  <si>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</si>
  <si>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</si>
  <si>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自家用有償バス事業特別会計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</si>
  <si>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</si>
  <si>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</si>
  <si>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</si>
  <si>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</si>
  <si>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</si>
  <si>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</si>
  <si>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</si>
  <si>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</si>
  <si>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</si>
  <si>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</si>
  <si>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</si>
  <si>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</si>
  <si>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</si>
  <si>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</si>
  <si>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</si>
  <si>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国民健康保険事業特別会計（直営診療施設勘定）</t>
    <phoneticPr fontId="5"/>
  </si>
  <si>
    <t>-</t>
    <phoneticPr fontId="5"/>
  </si>
  <si>
    <t>介護保険事業特別会計（保険事業勘定）</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</si>
  <si>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</si>
  <si>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</si>
  <si>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</si>
  <si>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</si>
  <si>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</si>
  <si>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</si>
  <si>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</si>
  <si>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</si>
  <si>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</si>
  <si>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</si>
  <si>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</si>
  <si>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</si>
  <si>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</si>
  <si>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</si>
  <si>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</si>
  <si>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</si>
  <si>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</si>
  <si>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</si>
  <si>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</si>
  <si>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</si>
  <si>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</si>
  <si>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</si>
  <si>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</si>
  <si>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</si>
  <si>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</si>
  <si>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</si>
  <si>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</si>
  <si>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</si>
  <si>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</si>
  <si>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</si>
  <si>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</si>
  <si>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</si>
  <si>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</si>
  <si>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</si>
  <si>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</si>
  <si>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</si>
  <si>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</si>
  <si>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</si>
  <si>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</si>
  <si>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</si>
  <si>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</si>
  <si>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</si>
  <si>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</si>
  <si>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</si>
  <si>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</si>
  <si>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</si>
  <si>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</si>
  <si>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</si>
  <si>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</si>
  <si>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</si>
  <si>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</si>
  <si>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</si>
  <si>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</si>
  <si>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</si>
  <si>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</si>
  <si>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</si>
  <si>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</si>
  <si>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</si>
  <si>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</si>
  <si>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</si>
  <si>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</si>
  <si>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</si>
  <si>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</si>
  <si>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</si>
  <si>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</si>
  <si>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</si>
  <si>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</si>
  <si>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</si>
  <si>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</si>
  <si>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</si>
  <si>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</si>
  <si>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</si>
  <si>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</si>
  <si>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</si>
  <si>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</si>
  <si>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</si>
  <si>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</si>
  <si>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国民健康保険事業特別会計（直営診療施設勘定）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</si>
  <si>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</si>
  <si>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</si>
  <si>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</si>
  <si>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</si>
  <si>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</si>
  <si>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</si>
  <si>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</si>
  <si>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</si>
  <si>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</si>
  <si>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</si>
  <si>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</si>
  <si>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</si>
  <si>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</si>
  <si>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</si>
  <si>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</si>
  <si>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</si>
  <si>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</si>
  <si>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</si>
  <si>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</si>
  <si>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</si>
  <si>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</si>
  <si>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</si>
  <si>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</si>
  <si>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</si>
  <si>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</si>
  <si>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</si>
  <si>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</si>
  <si>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</si>
  <si>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</si>
  <si>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</si>
  <si>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</si>
  <si>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</si>
  <si>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</si>
  <si>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</si>
  <si>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</si>
  <si>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</si>
  <si>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</si>
  <si>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</si>
  <si>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</si>
  <si>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</si>
  <si>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</si>
  <si>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</si>
  <si>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</si>
  <si>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</si>
  <si>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</si>
  <si>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</si>
  <si>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</si>
  <si>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</si>
  <si>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</si>
  <si>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</si>
  <si>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</si>
  <si>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</si>
  <si>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</si>
  <si>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</si>
  <si>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</si>
  <si>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</si>
  <si>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</si>
  <si>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</si>
  <si>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</si>
  <si>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</si>
  <si>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</si>
  <si>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</si>
  <si>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</si>
  <si>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</si>
  <si>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</si>
  <si>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</si>
  <si>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</si>
  <si>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</si>
  <si>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</si>
  <si>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</si>
  <si>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</si>
  <si>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</si>
  <si>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</si>
  <si>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</si>
  <si>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</si>
  <si>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</si>
  <si>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</si>
  <si>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</si>
  <si>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</si>
  <si>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</si>
  <si>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</si>
  <si>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</si>
  <si>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</si>
  <si>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</si>
  <si>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0.01</t>
  </si>
  <si>
    <t>▲ 0.88</t>
  </si>
  <si>
    <t>▲ 1.79</t>
  </si>
  <si>
    <t>一般会計</t>
  </si>
  <si>
    <t>水道事業会計</t>
  </si>
  <si>
    <t>国民健康保険事業特別会計（事業勘定）</t>
  </si>
  <si>
    <t>公共下水道事業特別会計</t>
  </si>
  <si>
    <t>介護保険事業特別会計（保険事業勘定）</t>
  </si>
  <si>
    <t>農業集落排水事業特別会計</t>
  </si>
  <si>
    <t>後期高齢者医療特別会計</t>
  </si>
  <si>
    <t>自家用有償バス事業特別会計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</si>
  <si>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</si>
  <si>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</si>
  <si>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</si>
  <si>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</si>
  <si>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</si>
  <si>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</si>
  <si>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</si>
  <si>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</si>
  <si>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佐野地区衛生施設組合（一般会計）</t>
    <rPh sb="0" eb="2">
      <t>サノ</t>
    </rPh>
    <rPh sb="2" eb="4">
      <t>チク</t>
    </rPh>
    <rPh sb="4" eb="6">
      <t>エイセイ</t>
    </rPh>
    <rPh sb="6" eb="8">
      <t>シセツ</t>
    </rPh>
    <rPh sb="8" eb="10">
      <t>クミアイ</t>
    </rPh>
    <rPh sb="11" eb="13">
      <t>イッパン</t>
    </rPh>
    <rPh sb="13" eb="15">
      <t>カイケイ</t>
    </rPh>
    <phoneticPr fontId="19"/>
  </si>
  <si>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19"/>
  </si>
  <si>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19"/>
  </si>
  <si>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19"/>
  </si>
  <si>
    <t>栃木県後期高齢者医療広域連合（特別会計）</t>
    <rPh sb="0" eb="3">
      <t>トチギケン</t>
    </rPh>
    <rPh sb="3" eb="5">
      <t>コウキ</t>
    </rPh>
    <rPh sb="5" eb="8">
      <t>コウレイシャ</t>
    </rPh>
    <rPh sb="8" eb="10">
      <t>イリョウ</t>
    </rPh>
    <rPh sb="10" eb="12">
      <t>コウイキ</t>
    </rPh>
    <rPh sb="12" eb="14">
      <t>レンゴウ</t>
    </rPh>
    <rPh sb="15" eb="17">
      <t>トクベツ</t>
    </rPh>
    <rPh sb="17" eb="19">
      <t>カイケイ</t>
    </rPh>
    <phoneticPr fontId="19"/>
  </si>
  <si>
    <t>-</t>
    <phoneticPr fontId="2"/>
  </si>
  <si>
    <t>公共施設整備基金</t>
    <phoneticPr fontId="2"/>
  </si>
  <si>
    <t>学校整備基金</t>
    <rPh sb="0" eb="2">
      <t>ガッコウ</t>
    </rPh>
    <rPh sb="2" eb="4">
      <t>セイビ</t>
    </rPh>
    <rPh sb="4" eb="6">
      <t>キキン</t>
    </rPh>
    <phoneticPr fontId="2"/>
  </si>
  <si>
    <t>水と緑と万葉のまちづくり基金</t>
    <rPh sb="0" eb="1">
      <t>ミズ</t>
    </rPh>
    <rPh sb="2" eb="3">
      <t>ミドリ</t>
    </rPh>
    <rPh sb="4" eb="6">
      <t>マンヨウ</t>
    </rPh>
    <rPh sb="12" eb="14">
      <t>キキン</t>
    </rPh>
    <phoneticPr fontId="2"/>
  </si>
  <si>
    <t>森林環境譲与税活用基金</t>
    <rPh sb="0" eb="2">
      <t>シンリン</t>
    </rPh>
    <rPh sb="2" eb="4">
      <t>カンキョウ</t>
    </rPh>
    <rPh sb="4" eb="6">
      <t>ジョウヨ</t>
    </rPh>
    <rPh sb="6" eb="7">
      <t>ゼイ</t>
    </rPh>
    <rPh sb="7" eb="9">
      <t>カツヨウ</t>
    </rPh>
    <rPh sb="9" eb="11">
      <t>キキン</t>
    </rPh>
    <phoneticPr fontId="2"/>
  </si>
  <si>
    <t>徹心・随心育英基金</t>
    <phoneticPr fontId="2"/>
  </si>
  <si>
    <t>佐野市民文化振興事業団</t>
    <rPh sb="0" eb="4">
      <t>サノシミン</t>
    </rPh>
    <rPh sb="4" eb="6">
      <t>ブンカ</t>
    </rPh>
    <rPh sb="6" eb="8">
      <t>シンコウ</t>
    </rPh>
    <rPh sb="8" eb="11">
      <t>ジギョウダン</t>
    </rPh>
    <phoneticPr fontId="19"/>
  </si>
  <si>
    <t>佐野市農業公社</t>
    <rPh sb="0" eb="3">
      <t>サノシ</t>
    </rPh>
    <rPh sb="3" eb="5">
      <t>ノウギョウ</t>
    </rPh>
    <rPh sb="5" eb="7">
      <t>コウシャ</t>
    </rPh>
    <phoneticPr fontId="19"/>
  </si>
  <si>
    <t>佐野市土地開発公社</t>
    <rPh sb="0" eb="3">
      <t>サノシ</t>
    </rPh>
    <rPh sb="3" eb="5">
      <t>トチ</t>
    </rPh>
    <rPh sb="5" eb="7">
      <t>カイハツ</t>
    </rPh>
    <rPh sb="7" eb="9">
      <t>コウシャ</t>
    </rPh>
    <phoneticPr fontId="19"/>
  </si>
  <si>
    <t>どまんなかたぬま</t>
  </si>
  <si>
    <t>両毛地区勤労者福祉共済会</t>
    <rPh sb="0" eb="2">
      <t>リョウモウ</t>
    </rPh>
    <rPh sb="2" eb="4">
      <t>チク</t>
    </rPh>
    <rPh sb="4" eb="6">
      <t>キンロウ</t>
    </rPh>
    <rPh sb="6" eb="7">
      <t>シャ</t>
    </rPh>
    <rPh sb="7" eb="9">
      <t>フクシ</t>
    </rPh>
    <rPh sb="9" eb="12">
      <t>キョウサイカイ</t>
    </rPh>
    <phoneticPr fontId="19"/>
  </si>
  <si>
    <t>さのまちづくり</t>
    <phoneticPr fontId="2"/>
  </si>
  <si>
    <t>さのスポーツキャピタル</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</si>
  <si>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</si>
  <si>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</si>
  <si>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</si>
  <si>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</si>
  <si>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</si>
  <si>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</si>
  <si>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</si>
  <si>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</si>
  <si>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</si>
  <si>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</si>
  <si>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</si>
  <si>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</si>
  <si>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</si>
  <si>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将来負担比率は「－」であるが、充当可能基金の減少等により、将来負担額が増額し数値は悪化している。類似団体平均と比較すると、平均値を下回り健全な状態だが、今後は学校施設の整備など大規模事業の実施により数値の悪化を見込んでいる。
　有形固定資産減価償却率については、類似団体と比較し同水準である。今後は、学校施設の整備がすすむ一方、ほか施設の老朽化により数値は現在と同水準で推移するものと見込んでいる。
　今後も、将来負担比率及び有形固定資産減価償却率の推移を注視し、各施設の老朽化対策に取り組む必要がある。</t>
    <rPh sb="16" eb="18">
      <t>ジュウトウ</t>
    </rPh>
    <rPh sb="18" eb="20">
      <t>カノウ</t>
    </rPh>
    <rPh sb="20" eb="22">
      <t>キキン</t>
    </rPh>
    <rPh sb="23" eb="25">
      <t>ゲンショウ</t>
    </rPh>
    <rPh sb="25" eb="26">
      <t>トウ</t>
    </rPh>
    <rPh sb="42" eb="44">
      <t>アッカ</t>
    </rPh>
    <rPh sb="56" eb="58">
      <t>ヒカク</t>
    </rPh>
    <rPh sb="62" eb="64">
      <t>ヘイキン</t>
    </rPh>
    <rPh sb="64" eb="65">
      <t>チ</t>
    </rPh>
    <rPh sb="147" eb="149">
      <t>コンゴ</t>
    </rPh>
    <rPh sb="233" eb="234">
      <t>カク</t>
    </rPh>
    <rPh sb="234" eb="236">
      <t>シセツ</t>
    </rPh>
    <rPh sb="237" eb="240">
      <t>ロウキュウカ</t>
    </rPh>
    <rPh sb="240" eb="242">
      <t>タイサク</t>
    </rPh>
    <phoneticPr fontId="5"/>
  </si>
  <si>
    <t>　将来負担比率、実質公債費比率ともに健全な状態であり、類似団体平均よりも下回っている。
　将来負担比率については、前年度同様「－」であるが、地方債現在高の増加による将来負担額の増額や、充当可能基金の減少による充当可能財源等の減額により、数値は悪化している。
　実質公債費比率については、前年度より0.2ポイント改善し、類似団体と比較しても平均値を下回っている。今後は、交付税措置において有利な地方債である合併特例事業債が借入限度額まで達する見込みだが、学校施設の整備など大規模事業の実施により公債費が高水準で推移し、実質公債費比率が上昇していくことが想定される。これまで以上に公債費の適正化に取り組む必要がある。</t>
    <rPh sb="18" eb="20">
      <t>ケンゼン</t>
    </rPh>
    <rPh sb="21" eb="23">
      <t>ジョウタイ</t>
    </rPh>
    <rPh sb="31" eb="33">
      <t>ヘイキン</t>
    </rPh>
    <rPh sb="36" eb="38">
      <t>シタマワ</t>
    </rPh>
    <rPh sb="77" eb="79">
      <t>ゾウカ</t>
    </rPh>
    <rPh sb="88" eb="90">
      <t>ゾウガク</t>
    </rPh>
    <rPh sb="99" eb="101">
      <t>ゲンショウ</t>
    </rPh>
    <rPh sb="112" eb="113">
      <t>ゲン</t>
    </rPh>
    <rPh sb="121" eb="123">
      <t>アッカ</t>
    </rPh>
    <rPh sb="143" eb="146">
      <t>ゼンネンド</t>
    </rPh>
    <rPh sb="159" eb="161">
      <t>ルイジ</t>
    </rPh>
    <rPh sb="161" eb="163">
      <t>ダンタイ</t>
    </rPh>
    <rPh sb="164" eb="166">
      <t>ヒカク</t>
    </rPh>
    <rPh sb="169" eb="171">
      <t>ヘイキン</t>
    </rPh>
    <rPh sb="171" eb="172">
      <t>チ</t>
    </rPh>
    <rPh sb="173" eb="175">
      <t>シタマワ</t>
    </rPh>
    <rPh sb="226" eb="228">
      <t>ガッコウ</t>
    </rPh>
    <rPh sb="228" eb="230">
      <t>シセツ</t>
    </rPh>
    <rPh sb="231" eb="233">
      <t>セイビ</t>
    </rPh>
    <rPh sb="246" eb="249">
      <t>コウサイヒ</t>
    </rPh>
    <rPh sb="275" eb="277">
      <t>ソウテイ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</si>
</sst>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98" xfId="15" quotePrefix="1"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46440</c:v>
                </c:pt>
                <c:pt idx="1">
                  <c:v>63257</c:v>
                </c:pt>
                <c:pt idx="2">
                  <c:v>52308</c:v>
                </c:pt>
                <c:pt idx="3">
                  <c:v>46402</c:v>
                </c:pt>
                <c:pt idx="4">
                  <c:v>66343</c:v>
                </c:pt>
              </c:numCache>
            </c:numRef>
          </c:val>
          <c:smooth val="0"/>
          <c:extLst xmlns:c16r2="http://schemas.microsoft.com/office/drawing/2015/06/chart">
            <c:ext xmlns:c16="http://schemas.microsoft.com/office/drawing/2014/chart" uri="{C3380CC4-5D6E-409C-BE32-E72D297353CC}">
              <c16:uniqueId val="{00000000-31FA-45F1-8CAA-A7D7BCDA5F8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82659</c:v>
                </c:pt>
                <c:pt idx="1">
                  <c:v>25621</c:v>
                </c:pt>
                <c:pt idx="2">
                  <c:v>33485</c:v>
                </c:pt>
                <c:pt idx="3">
                  <c:v>28307</c:v>
                </c:pt>
                <c:pt idx="4">
                  <c:v>49580</c:v>
                </c:pt>
              </c:numCache>
            </c:numRef>
          </c:val>
          <c:smooth val="0"/>
          <c:extLst xmlns:c16r2="http://schemas.microsoft.com/office/drawing/2015/06/chart">
            <c:ext xmlns:c16="http://schemas.microsoft.com/office/drawing/2014/chart" uri="{C3380CC4-5D6E-409C-BE32-E72D297353CC}">
              <c16:uniqueId val="{00000001-31FA-45F1-8CAA-A7D7BCDA5F8B}"/>
            </c:ext>
          </c:extLst>
        </c:ser>
        <c:dLbls>
          <c:showLegendKey val="0"/>
          <c:showVal val="0"/>
          <c:showCatName val="0"/>
          <c:showSerName val="0"/>
          <c:showPercent val="0"/>
          <c:showBubbleSize val="0"/>
        </c:dLbls>
        <c:marker val="1"/>
        <c:smooth val="0"/>
        <c:axId val="334928336"/>
        <c:axId val="334927552"/>
      </c:lineChart>
      <c:catAx>
        <c:axId val="3349283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4927552"/>
        <c:crosses val="autoZero"/>
        <c:auto val="1"/>
        <c:lblAlgn val="ctr"/>
        <c:lblOffset val="100"/>
        <c:tickLblSkip val="1"/>
        <c:tickMarkSkip val="1"/>
        <c:noMultiLvlLbl val="0"/>
      </c:catAx>
      <c:valAx>
        <c:axId val="334927552"/>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49283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9.06</c:v>
                </c:pt>
                <c:pt idx="1">
                  <c:v>8.89</c:v>
                </c:pt>
                <c:pt idx="2">
                  <c:v>10.210000000000001</c:v>
                </c:pt>
                <c:pt idx="3">
                  <c:v>7.49</c:v>
                </c:pt>
                <c:pt idx="4">
                  <c:v>10.17</c:v>
                </c:pt>
              </c:numCache>
            </c:numRef>
          </c:val>
          <c:extLst xmlns:c16r2="http://schemas.microsoft.com/office/drawing/2015/06/chart">
            <c:ext xmlns:c16="http://schemas.microsoft.com/office/drawing/2014/chart" uri="{C3380CC4-5D6E-409C-BE32-E72D297353CC}">
              <c16:uniqueId val="{00000000-33D2-47F0-8566-329DB52D386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14.11</c:v>
                </c:pt>
                <c:pt idx="1">
                  <c:v>14.49</c:v>
                </c:pt>
                <c:pt idx="2">
                  <c:v>14.74</c:v>
                </c:pt>
                <c:pt idx="3">
                  <c:v>16.440000000000001</c:v>
                </c:pt>
                <c:pt idx="4">
                  <c:v>12.07</c:v>
                </c:pt>
              </c:numCache>
            </c:numRef>
          </c:val>
          <c:extLst xmlns:c16r2="http://schemas.microsoft.com/office/drawing/2015/06/chart">
            <c:ext xmlns:c16="http://schemas.microsoft.com/office/drawing/2014/chart" uri="{C3380CC4-5D6E-409C-BE32-E72D297353CC}">
              <c16:uniqueId val="{00000001-33D2-47F0-8566-329DB52D386E}"/>
            </c:ext>
          </c:extLst>
        </c:ser>
        <c:dLbls>
          <c:showLegendKey val="0"/>
          <c:showVal val="0"/>
          <c:showCatName val="0"/>
          <c:showSerName val="0"/>
          <c:showPercent val="0"/>
          <c:showBubbleSize val="0"/>
        </c:dLbls>
        <c:gapWidth val="250"/>
        <c:overlap val="100"/>
        <c:axId val="334925592"/>
        <c:axId val="3349299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0.52</c:v>
                </c:pt>
                <c:pt idx="1">
                  <c:v>-0.01</c:v>
                </c:pt>
                <c:pt idx="2">
                  <c:v>1.21</c:v>
                </c:pt>
                <c:pt idx="3">
                  <c:v>-0.88</c:v>
                </c:pt>
                <c:pt idx="4">
                  <c:v>-1.79</c:v>
                </c:pt>
              </c:numCache>
            </c:numRef>
          </c:val>
          <c:smooth val="0"/>
          <c:extLst xmlns:c16r2="http://schemas.microsoft.com/office/drawing/2015/06/chart">
            <c:ext xmlns:c16="http://schemas.microsoft.com/office/drawing/2014/chart" uri="{C3380CC4-5D6E-409C-BE32-E72D297353CC}">
              <c16:uniqueId val="{00000002-33D2-47F0-8566-329DB52D386E}"/>
            </c:ext>
          </c:extLst>
        </c:ser>
        <c:dLbls>
          <c:showLegendKey val="0"/>
          <c:showVal val="0"/>
          <c:showCatName val="0"/>
          <c:showSerName val="0"/>
          <c:showPercent val="0"/>
          <c:showBubbleSize val="0"/>
        </c:dLbls>
        <c:marker val="1"/>
        <c:smooth val="0"/>
        <c:axId val="334925592"/>
        <c:axId val="334929904"/>
      </c:lineChart>
      <c:catAx>
        <c:axId val="334925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34929904"/>
        <c:crosses val="autoZero"/>
        <c:auto val="1"/>
        <c:lblAlgn val="ctr"/>
        <c:lblOffset val="100"/>
        <c:tickLblSkip val="1"/>
        <c:tickMarkSkip val="1"/>
        <c:noMultiLvlLbl val="0"/>
      </c:catAx>
      <c:valAx>
        <c:axId val="3349299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4925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2.5499999999999998</c:v>
                </c:pt>
                <c:pt idx="2">
                  <c:v>#N/A</c:v>
                </c:pt>
                <c:pt idx="3">
                  <c:v>1.95</c:v>
                </c:pt>
                <c:pt idx="4">
                  <c:v>#N/A</c:v>
                </c:pt>
                <c:pt idx="5">
                  <c:v>2.02</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95FE-4021-BBF5-FE215D3C499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95FE-4021-BBF5-FE215D3C499C}"/>
            </c:ext>
          </c:extLst>
        </c:ser>
        <c:ser>
          <c:idx val="2"/>
          <c:order val="2"/>
          <c:tx>
            <c:strRef>
              <c:f>データシート!$A$29</c:f>
              <c:strCache>
                <c:ptCount val="1"/>
                <c:pt idx="0">
                  <c:v>自家用有償バス事業特別会計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95FE-4021-BBF5-FE215D3C499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95FE-4021-BBF5-FE215D3C499C}"/>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0.05</c:v>
                </c:pt>
                <c:pt idx="2">
                  <c:v>#N/A</c:v>
                </c:pt>
                <c:pt idx="3">
                  <c:v>0.01</c:v>
                </c:pt>
                <c:pt idx="4">
                  <c:v>#N/A</c:v>
                </c:pt>
                <c:pt idx="5">
                  <c:v>0.01</c:v>
                </c:pt>
                <c:pt idx="6">
                  <c:v>#N/A</c:v>
                </c:pt>
                <c:pt idx="7">
                  <c:v>0.03</c:v>
                </c:pt>
                <c:pt idx="8">
                  <c:v>#N/A</c:v>
                </c:pt>
                <c:pt idx="9">
                  <c:v>0.15</c:v>
                </c:pt>
              </c:numCache>
            </c:numRef>
          </c:val>
          <c:extLst xmlns:c16r2="http://schemas.microsoft.com/office/drawing/2015/06/chart">
            <c:ext xmlns:c16="http://schemas.microsoft.com/office/drawing/2014/chart" uri="{C3380CC4-5D6E-409C-BE32-E72D297353CC}">
              <c16:uniqueId val="{00000004-95FE-4021-BBF5-FE215D3C499C}"/>
            </c:ext>
          </c:extLst>
        </c:ser>
        <c:ser>
          <c:idx val="5"/>
          <c:order val="5"/>
          <c:tx>
            <c:strRef>
              <c:f>データシート!$A$32</c:f>
              <c:strCache>
                <c:ptCount val="1"/>
                <c:pt idx="0">
                  <c:v>介護保険事業特別会計（保険事業勘定）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0.84</c:v>
                </c:pt>
                <c:pt idx="2">
                  <c:v>#N/A</c:v>
                </c:pt>
                <c:pt idx="3">
                  <c:v>1.51</c:v>
                </c:pt>
                <c:pt idx="4">
                  <c:v>#N/A</c:v>
                </c:pt>
                <c:pt idx="5">
                  <c:v>0.94</c:v>
                </c:pt>
                <c:pt idx="6">
                  <c:v>#N/A</c:v>
                </c:pt>
                <c:pt idx="7">
                  <c:v>0.54</c:v>
                </c:pt>
                <c:pt idx="8">
                  <c:v>#N/A</c:v>
                </c:pt>
                <c:pt idx="9">
                  <c:v>0.42</c:v>
                </c:pt>
              </c:numCache>
            </c:numRef>
          </c:val>
          <c:extLst xmlns:c16r2="http://schemas.microsoft.com/office/drawing/2015/06/chart">
            <c:ext xmlns:c16="http://schemas.microsoft.com/office/drawing/2014/chart" uri="{C3380CC4-5D6E-409C-BE32-E72D297353CC}">
              <c16:uniqueId val="{00000005-95FE-4021-BBF5-FE215D3C499C}"/>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0.64</c:v>
                </c:pt>
                <c:pt idx="2">
                  <c:v>#N/A</c:v>
                </c:pt>
                <c:pt idx="3">
                  <c:v>0.28999999999999998</c:v>
                </c:pt>
                <c:pt idx="4">
                  <c:v>#N/A</c:v>
                </c:pt>
                <c:pt idx="5">
                  <c:v>0.19</c:v>
                </c:pt>
                <c:pt idx="6">
                  <c:v>#N/A</c:v>
                </c:pt>
                <c:pt idx="7">
                  <c:v>0.59</c:v>
                </c:pt>
                <c:pt idx="8">
                  <c:v>#N/A</c:v>
                </c:pt>
                <c:pt idx="9">
                  <c:v>0.83</c:v>
                </c:pt>
              </c:numCache>
            </c:numRef>
          </c:val>
          <c:extLst xmlns:c16r2="http://schemas.microsoft.com/office/drawing/2015/06/chart">
            <c:ext xmlns:c16="http://schemas.microsoft.com/office/drawing/2014/chart" uri="{C3380CC4-5D6E-409C-BE32-E72D297353CC}">
              <c16:uniqueId val="{00000006-95FE-4021-BBF5-FE215D3C499C}"/>
            </c:ext>
          </c:extLst>
        </c:ser>
        <c:ser>
          <c:idx val="7"/>
          <c:order val="7"/>
          <c:tx>
            <c:strRef>
              <c:f>データシート!$A$34</c:f>
              <c:strCache>
                <c:ptCount val="1"/>
                <c:pt idx="0">
                  <c:v>国民健康保険事業特別会計（事業勘定）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3.75</c:v>
                </c:pt>
                <c:pt idx="2">
                  <c:v>#N/A</c:v>
                </c:pt>
                <c:pt idx="3">
                  <c:v>3.25</c:v>
                </c:pt>
                <c:pt idx="4">
                  <c:v>#N/A</c:v>
                </c:pt>
                <c:pt idx="5">
                  <c:v>4.42</c:v>
                </c:pt>
                <c:pt idx="6">
                  <c:v>#N/A</c:v>
                </c:pt>
                <c:pt idx="7">
                  <c:v>0.95</c:v>
                </c:pt>
                <c:pt idx="8">
                  <c:v>#N/A</c:v>
                </c:pt>
                <c:pt idx="9">
                  <c:v>1.1100000000000001</c:v>
                </c:pt>
              </c:numCache>
            </c:numRef>
          </c:val>
          <c:extLst xmlns:c16r2="http://schemas.microsoft.com/office/drawing/2015/06/chart">
            <c:ext xmlns:c16="http://schemas.microsoft.com/office/drawing/2014/chart" uri="{C3380CC4-5D6E-409C-BE32-E72D297353CC}">
              <c16:uniqueId val="{00000007-95FE-4021-BBF5-FE215D3C499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5.49</c:v>
                </c:pt>
                <c:pt idx="2">
                  <c:v>#N/A</c:v>
                </c:pt>
                <c:pt idx="3">
                  <c:v>6.21</c:v>
                </c:pt>
                <c:pt idx="4">
                  <c:v>#N/A</c:v>
                </c:pt>
                <c:pt idx="5">
                  <c:v>7.12</c:v>
                </c:pt>
                <c:pt idx="6">
                  <c:v>#N/A</c:v>
                </c:pt>
                <c:pt idx="7">
                  <c:v>8.4499999999999993</c:v>
                </c:pt>
                <c:pt idx="8">
                  <c:v>#N/A</c:v>
                </c:pt>
                <c:pt idx="9">
                  <c:v>9.24</c:v>
                </c:pt>
              </c:numCache>
            </c:numRef>
          </c:val>
          <c:extLst xmlns:c16r2="http://schemas.microsoft.com/office/drawing/2015/06/chart">
            <c:ext xmlns:c16="http://schemas.microsoft.com/office/drawing/2014/chart" uri="{C3380CC4-5D6E-409C-BE32-E72D297353CC}">
              <c16:uniqueId val="{00000008-95FE-4021-BBF5-FE215D3C499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9.0500000000000007</c:v>
                </c:pt>
                <c:pt idx="2">
                  <c:v>#N/A</c:v>
                </c:pt>
                <c:pt idx="3">
                  <c:v>8.89</c:v>
                </c:pt>
                <c:pt idx="4">
                  <c:v>#N/A</c:v>
                </c:pt>
                <c:pt idx="5">
                  <c:v>10.199999999999999</c:v>
                </c:pt>
                <c:pt idx="6">
                  <c:v>#N/A</c:v>
                </c:pt>
                <c:pt idx="7">
                  <c:v>7.48</c:v>
                </c:pt>
                <c:pt idx="8">
                  <c:v>#N/A</c:v>
                </c:pt>
                <c:pt idx="9">
                  <c:v>10.17</c:v>
                </c:pt>
              </c:numCache>
            </c:numRef>
          </c:val>
          <c:extLst xmlns:c16r2="http://schemas.microsoft.com/office/drawing/2015/06/chart">
            <c:ext xmlns:c16="http://schemas.microsoft.com/office/drawing/2014/chart" uri="{C3380CC4-5D6E-409C-BE32-E72D297353CC}">
              <c16:uniqueId val="{00000009-95FE-4021-BBF5-FE215D3C499C}"/>
            </c:ext>
          </c:extLst>
        </c:ser>
        <c:dLbls>
          <c:showLegendKey val="0"/>
          <c:showVal val="0"/>
          <c:showCatName val="0"/>
          <c:showSerName val="0"/>
          <c:showPercent val="0"/>
          <c:showBubbleSize val="0"/>
        </c:dLbls>
        <c:gapWidth val="150"/>
        <c:overlap val="100"/>
        <c:axId val="334924416"/>
        <c:axId val="334924808"/>
      </c:barChart>
      <c:catAx>
        <c:axId val="334924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4924808"/>
        <c:crosses val="autoZero"/>
        <c:auto val="1"/>
        <c:lblAlgn val="ctr"/>
        <c:lblOffset val="100"/>
        <c:tickLblSkip val="1"/>
        <c:tickMarkSkip val="1"/>
        <c:noMultiLvlLbl val="0"/>
      </c:catAx>
      <c:valAx>
        <c:axId val="334924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4924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5763</c:v>
                </c:pt>
                <c:pt idx="5">
                  <c:v>5713</c:v>
                </c:pt>
                <c:pt idx="8">
                  <c:v>5295</c:v>
                </c:pt>
                <c:pt idx="11">
                  <c:v>5265</c:v>
                </c:pt>
                <c:pt idx="14">
                  <c:v>5129</c:v>
                </c:pt>
              </c:numCache>
            </c:numRef>
          </c:val>
          <c:extLst xmlns:c16r2="http://schemas.microsoft.com/office/drawing/2015/06/chart">
            <c:ext xmlns:c16="http://schemas.microsoft.com/office/drawing/2014/chart" uri="{C3380CC4-5D6E-409C-BE32-E72D297353CC}">
              <c16:uniqueId val="{00000000-1C2F-4B0C-82EB-0EC60AA5BE3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1C2F-4B0C-82EB-0EC60AA5BE3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189</c:v>
                </c:pt>
                <c:pt idx="3">
                  <c:v>183</c:v>
                </c:pt>
                <c:pt idx="6">
                  <c:v>176</c:v>
                </c:pt>
                <c:pt idx="9">
                  <c:v>168</c:v>
                </c:pt>
                <c:pt idx="12">
                  <c:v>144</c:v>
                </c:pt>
              </c:numCache>
            </c:numRef>
          </c:val>
          <c:extLst xmlns:c16r2="http://schemas.microsoft.com/office/drawing/2015/06/chart">
            <c:ext xmlns:c16="http://schemas.microsoft.com/office/drawing/2014/chart" uri="{C3380CC4-5D6E-409C-BE32-E72D297353CC}">
              <c16:uniqueId val="{00000002-1C2F-4B0C-82EB-0EC60AA5BE3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C2F-4B0C-82EB-0EC60AA5BE3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1441</c:v>
                </c:pt>
                <c:pt idx="3">
                  <c:v>1446</c:v>
                </c:pt>
                <c:pt idx="6">
                  <c:v>1456</c:v>
                </c:pt>
                <c:pt idx="9">
                  <c:v>1276</c:v>
                </c:pt>
                <c:pt idx="12">
                  <c:v>1345</c:v>
                </c:pt>
              </c:numCache>
            </c:numRef>
          </c:val>
          <c:extLst xmlns:c16r2="http://schemas.microsoft.com/office/drawing/2015/06/chart">
            <c:ext xmlns:c16="http://schemas.microsoft.com/office/drawing/2014/chart" uri="{C3380CC4-5D6E-409C-BE32-E72D297353CC}">
              <c16:uniqueId val="{00000004-1C2F-4B0C-82EB-0EC60AA5BE3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C2F-4B0C-82EB-0EC60AA5BE3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C2F-4B0C-82EB-0EC60AA5BE3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5144</c:v>
                </c:pt>
                <c:pt idx="3">
                  <c:v>4618</c:v>
                </c:pt>
                <c:pt idx="6">
                  <c:v>4212</c:v>
                </c:pt>
                <c:pt idx="9">
                  <c:v>4368</c:v>
                </c:pt>
                <c:pt idx="12">
                  <c:v>4034</c:v>
                </c:pt>
              </c:numCache>
            </c:numRef>
          </c:val>
          <c:extLst xmlns:c16r2="http://schemas.microsoft.com/office/drawing/2015/06/chart">
            <c:ext xmlns:c16="http://schemas.microsoft.com/office/drawing/2014/chart" uri="{C3380CC4-5D6E-409C-BE32-E72D297353CC}">
              <c16:uniqueId val="{00000007-1C2F-4B0C-82EB-0EC60AA5BE3C}"/>
            </c:ext>
          </c:extLst>
        </c:ser>
        <c:dLbls>
          <c:showLegendKey val="0"/>
          <c:showVal val="0"/>
          <c:showCatName val="0"/>
          <c:showSerName val="0"/>
          <c:showPercent val="0"/>
          <c:showBubbleSize val="0"/>
        </c:dLbls>
        <c:gapWidth val="100"/>
        <c:overlap val="100"/>
        <c:axId val="386472128"/>
        <c:axId val="3864709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1011</c:v>
                </c:pt>
                <c:pt idx="2">
                  <c:v>#N/A</c:v>
                </c:pt>
                <c:pt idx="3">
                  <c:v>#N/A</c:v>
                </c:pt>
                <c:pt idx="4">
                  <c:v>534</c:v>
                </c:pt>
                <c:pt idx="5">
                  <c:v>#N/A</c:v>
                </c:pt>
                <c:pt idx="6">
                  <c:v>#N/A</c:v>
                </c:pt>
                <c:pt idx="7">
                  <c:v>549</c:v>
                </c:pt>
                <c:pt idx="8">
                  <c:v>#N/A</c:v>
                </c:pt>
                <c:pt idx="9">
                  <c:v>#N/A</c:v>
                </c:pt>
                <c:pt idx="10">
                  <c:v>547</c:v>
                </c:pt>
                <c:pt idx="11">
                  <c:v>#N/A</c:v>
                </c:pt>
                <c:pt idx="12">
                  <c:v>#N/A</c:v>
                </c:pt>
                <c:pt idx="13">
                  <c:v>394</c:v>
                </c:pt>
                <c:pt idx="14">
                  <c:v>#N/A</c:v>
                </c:pt>
              </c:numCache>
            </c:numRef>
          </c:val>
          <c:smooth val="0"/>
          <c:extLst xmlns:c16r2="http://schemas.microsoft.com/office/drawing/2015/06/chart">
            <c:ext xmlns:c16="http://schemas.microsoft.com/office/drawing/2014/chart" uri="{C3380CC4-5D6E-409C-BE32-E72D297353CC}">
              <c16:uniqueId val="{00000008-1C2F-4B0C-82EB-0EC60AA5BE3C}"/>
            </c:ext>
          </c:extLst>
        </c:ser>
        <c:dLbls>
          <c:showLegendKey val="0"/>
          <c:showVal val="0"/>
          <c:showCatName val="0"/>
          <c:showSerName val="0"/>
          <c:showPercent val="0"/>
          <c:showBubbleSize val="0"/>
        </c:dLbls>
        <c:marker val="1"/>
        <c:smooth val="0"/>
        <c:axId val="386472128"/>
        <c:axId val="386470952"/>
      </c:lineChart>
      <c:catAx>
        <c:axId val="386472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6470952"/>
        <c:crosses val="autoZero"/>
        <c:auto val="1"/>
        <c:lblAlgn val="ctr"/>
        <c:lblOffset val="100"/>
        <c:tickLblSkip val="1"/>
        <c:tickMarkSkip val="1"/>
        <c:noMultiLvlLbl val="0"/>
      </c:catAx>
      <c:valAx>
        <c:axId val="386470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6472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46208</c:v>
                </c:pt>
                <c:pt idx="5">
                  <c:v>45345</c:v>
                </c:pt>
                <c:pt idx="8">
                  <c:v>44333</c:v>
                </c:pt>
                <c:pt idx="11">
                  <c:v>43289</c:v>
                </c:pt>
                <c:pt idx="14">
                  <c:v>43625</c:v>
                </c:pt>
              </c:numCache>
            </c:numRef>
          </c:val>
          <c:extLst xmlns:c16r2="http://schemas.microsoft.com/office/drawing/2015/06/chart">
            <c:ext xmlns:c16="http://schemas.microsoft.com/office/drawing/2014/chart" uri="{C3380CC4-5D6E-409C-BE32-E72D297353CC}">
              <c16:uniqueId val="{00000000-D2D2-4CD7-8F19-EBC579556A2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9083</c:v>
                </c:pt>
                <c:pt idx="5">
                  <c:v>8794</c:v>
                </c:pt>
                <c:pt idx="8">
                  <c:v>8635</c:v>
                </c:pt>
                <c:pt idx="11">
                  <c:v>8548</c:v>
                </c:pt>
                <c:pt idx="14">
                  <c:v>8398</c:v>
                </c:pt>
              </c:numCache>
            </c:numRef>
          </c:val>
          <c:extLst xmlns:c16r2="http://schemas.microsoft.com/office/drawing/2015/06/chart">
            <c:ext xmlns:c16="http://schemas.microsoft.com/office/drawing/2014/chart" uri="{C3380CC4-5D6E-409C-BE32-E72D297353CC}">
              <c16:uniqueId val="{00000001-D2D2-4CD7-8F19-EBC579556A2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10634</c:v>
                </c:pt>
                <c:pt idx="5">
                  <c:v>12153</c:v>
                </c:pt>
                <c:pt idx="8">
                  <c:v>12637</c:v>
                </c:pt>
                <c:pt idx="11">
                  <c:v>15217</c:v>
                </c:pt>
                <c:pt idx="14">
                  <c:v>14188</c:v>
                </c:pt>
              </c:numCache>
            </c:numRef>
          </c:val>
          <c:extLst xmlns:c16r2="http://schemas.microsoft.com/office/drawing/2015/06/chart">
            <c:ext xmlns:c16="http://schemas.microsoft.com/office/drawing/2014/chart" uri="{C3380CC4-5D6E-409C-BE32-E72D297353CC}">
              <c16:uniqueId val="{00000002-D2D2-4CD7-8F19-EBC579556A2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2D2-4CD7-8F19-EBC579556A2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2D2-4CD7-8F19-EBC579556A2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2D2-4CD7-8F19-EBC579556A2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8320</c:v>
                </c:pt>
                <c:pt idx="3">
                  <c:v>8374</c:v>
                </c:pt>
                <c:pt idx="6">
                  <c:v>8178</c:v>
                </c:pt>
                <c:pt idx="9">
                  <c:v>7762</c:v>
                </c:pt>
                <c:pt idx="12">
                  <c:v>7602</c:v>
                </c:pt>
              </c:numCache>
            </c:numRef>
          </c:val>
          <c:extLst xmlns:c16r2="http://schemas.microsoft.com/office/drawing/2015/06/chart">
            <c:ext xmlns:c16="http://schemas.microsoft.com/office/drawing/2014/chart" uri="{C3380CC4-5D6E-409C-BE32-E72D297353CC}">
              <c16:uniqueId val="{00000006-D2D2-4CD7-8F19-EBC579556A2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D2D2-4CD7-8F19-EBC579556A2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17895</c:v>
                </c:pt>
                <c:pt idx="3">
                  <c:v>16965</c:v>
                </c:pt>
                <c:pt idx="6">
                  <c:v>16000</c:v>
                </c:pt>
                <c:pt idx="9">
                  <c:v>14693</c:v>
                </c:pt>
                <c:pt idx="12">
                  <c:v>14620</c:v>
                </c:pt>
              </c:numCache>
            </c:numRef>
          </c:val>
          <c:extLst xmlns:c16r2="http://schemas.microsoft.com/office/drawing/2015/06/chart">
            <c:ext xmlns:c16="http://schemas.microsoft.com/office/drawing/2014/chart" uri="{C3380CC4-5D6E-409C-BE32-E72D297353CC}">
              <c16:uniqueId val="{00000008-D2D2-4CD7-8F19-EBC579556A2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1126</c:v>
                </c:pt>
                <c:pt idx="3">
                  <c:v>943</c:v>
                </c:pt>
                <c:pt idx="6">
                  <c:v>785</c:v>
                </c:pt>
                <c:pt idx="9">
                  <c:v>631</c:v>
                </c:pt>
                <c:pt idx="12">
                  <c:v>496</c:v>
                </c:pt>
              </c:numCache>
            </c:numRef>
          </c:val>
          <c:extLst xmlns:c16r2="http://schemas.microsoft.com/office/drawing/2015/06/chart">
            <c:ext xmlns:c16="http://schemas.microsoft.com/office/drawing/2014/chart" uri="{C3380CC4-5D6E-409C-BE32-E72D297353CC}">
              <c16:uniqueId val="{00000009-D2D2-4CD7-8F19-EBC579556A2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40951</c:v>
                </c:pt>
                <c:pt idx="3">
                  <c:v>39286</c:v>
                </c:pt>
                <c:pt idx="6">
                  <c:v>38300</c:v>
                </c:pt>
                <c:pt idx="9">
                  <c:v>38160</c:v>
                </c:pt>
                <c:pt idx="12">
                  <c:v>39224</c:v>
                </c:pt>
              </c:numCache>
            </c:numRef>
          </c:val>
          <c:extLst xmlns:c16r2="http://schemas.microsoft.com/office/drawing/2015/06/chart">
            <c:ext xmlns:c16="http://schemas.microsoft.com/office/drawing/2014/chart" uri="{C3380CC4-5D6E-409C-BE32-E72D297353CC}">
              <c16:uniqueId val="{0000000A-D2D2-4CD7-8F19-EBC579556A21}"/>
            </c:ext>
          </c:extLst>
        </c:ser>
        <c:dLbls>
          <c:showLegendKey val="0"/>
          <c:showVal val="0"/>
          <c:showCatName val="0"/>
          <c:showSerName val="0"/>
          <c:showPercent val="0"/>
          <c:showBubbleSize val="0"/>
        </c:dLbls>
        <c:gapWidth val="100"/>
        <c:overlap val="100"/>
        <c:axId val="386470168"/>
        <c:axId val="3972237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2368</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D2D2-4CD7-8F19-EBC579556A21}"/>
            </c:ext>
          </c:extLst>
        </c:ser>
        <c:dLbls>
          <c:showLegendKey val="0"/>
          <c:showVal val="0"/>
          <c:showCatName val="0"/>
          <c:showSerName val="0"/>
          <c:showPercent val="0"/>
          <c:showBubbleSize val="0"/>
        </c:dLbls>
        <c:marker val="1"/>
        <c:smooth val="0"/>
        <c:axId val="386470168"/>
        <c:axId val="397223720"/>
      </c:lineChart>
      <c:catAx>
        <c:axId val="386470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7223720"/>
        <c:crosses val="autoZero"/>
        <c:auto val="1"/>
        <c:lblAlgn val="ctr"/>
        <c:lblOffset val="100"/>
        <c:tickLblSkip val="1"/>
        <c:tickMarkSkip val="1"/>
        <c:noMultiLvlLbl val="0"/>
      </c:catAx>
      <c:valAx>
        <c:axId val="397223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6470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3976</c:v>
                </c:pt>
                <c:pt idx="1">
                  <c:v>4460</c:v>
                </c:pt>
                <c:pt idx="2">
                  <c:v>3261</c:v>
                </c:pt>
              </c:numCache>
            </c:numRef>
          </c:val>
          <c:extLst xmlns:c16r2="http://schemas.microsoft.com/office/drawing/2015/06/chart">
            <c:ext xmlns:c16="http://schemas.microsoft.com/office/drawing/2014/chart" uri="{C3380CC4-5D6E-409C-BE32-E72D297353CC}">
              <c16:uniqueId val="{00000000-697B-40EF-9923-D159FB8A6A6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1733</c:v>
                </c:pt>
                <c:pt idx="1">
                  <c:v>2039</c:v>
                </c:pt>
                <c:pt idx="2">
                  <c:v>1848</c:v>
                </c:pt>
              </c:numCache>
            </c:numRef>
          </c:val>
          <c:extLst xmlns:c16r2="http://schemas.microsoft.com/office/drawing/2015/06/chart">
            <c:ext xmlns:c16="http://schemas.microsoft.com/office/drawing/2014/chart" uri="{C3380CC4-5D6E-409C-BE32-E72D297353CC}">
              <c16:uniqueId val="{00000001-697B-40EF-9923-D159FB8A6A6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4365</c:v>
                </c:pt>
                <c:pt idx="1">
                  <c:v>4958</c:v>
                </c:pt>
                <c:pt idx="2">
                  <c:v>5524</c:v>
                </c:pt>
              </c:numCache>
            </c:numRef>
          </c:val>
          <c:extLst xmlns:c16r2="http://schemas.microsoft.com/office/drawing/2015/06/chart">
            <c:ext xmlns:c16="http://schemas.microsoft.com/office/drawing/2014/chart" uri="{C3380CC4-5D6E-409C-BE32-E72D297353CC}">
              <c16:uniqueId val="{00000002-697B-40EF-9923-D159FB8A6A60}"/>
            </c:ext>
          </c:extLst>
        </c:ser>
        <c:dLbls>
          <c:showLegendKey val="0"/>
          <c:showVal val="0"/>
          <c:showCatName val="0"/>
          <c:showSerName val="0"/>
          <c:showPercent val="0"/>
          <c:showBubbleSize val="0"/>
        </c:dLbls>
        <c:gapWidth val="120"/>
        <c:overlap val="100"/>
        <c:axId val="397222152"/>
        <c:axId val="397222936"/>
      </c:barChart>
      <c:catAx>
        <c:axId val="397222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97222936"/>
        <c:crosses val="autoZero"/>
        <c:auto val="1"/>
        <c:lblAlgn val="ctr"/>
        <c:lblOffset val="100"/>
        <c:tickLblSkip val="1"/>
        <c:tickMarkSkip val="1"/>
        <c:noMultiLvlLbl val="0"/>
      </c:catAx>
      <c:valAx>
        <c:axId val="3972229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97222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804-468C-B274-DC2DD5DB6AF3}"/>
                </c:ext>
                <c:ext xmlns:c15="http://schemas.microsoft.com/office/drawing/2012/chart" uri="{CE6537A1-D6FC-4f65-9D91-7224C49458BB}">
                  <c15:dlblFieldTable>
                    <c15:dlblFTEntry>
                      <c15:txfldGUID>{DE5F4DF4-E584-435A-BA33-5C0B46C17433}</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804-468C-B274-DC2DD5DB6AF3}"/>
                </c:ext>
                <c:ext xmlns:c15="http://schemas.microsoft.com/office/drawing/2012/chart" uri="{CE6537A1-D6FC-4f65-9D91-7224C49458BB}">
                  <c15:dlblFieldTable>
                    <c15:dlblFTEntry>
                      <c15:txfldGUID>{34A0EB3A-B5D1-4F15-9C37-57A4F0C38B05}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804-468C-B274-DC2DD5DB6AF3}"/>
                </c:ext>
                <c:ext xmlns:c15="http://schemas.microsoft.com/office/drawing/2012/chart" uri="{CE6537A1-D6FC-4f65-9D91-7224C49458BB}">
                  <c15:dlblFieldTable>
                    <c15:dlblFTEntry>
                      <c15:txfldGUID>{439DD653-FAC3-40E9-8B5F-69AFC87E6ACB}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804-468C-B274-DC2DD5DB6AF3}"/>
                </c:ext>
                <c:ext xmlns:c15="http://schemas.microsoft.com/office/drawing/2012/chart" uri="{CE6537A1-D6FC-4f65-9D91-7224C49458BB}">
                  <c15:dlblFieldTable>
                    <c15:dlblFTEntry>
                      <c15:txfldGUID>{5AB26748-FA63-4BA9-895D-C02C2D8C9C7C}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804-468C-B274-DC2DD5DB6AF3}"/>
                </c:ext>
                <c:ext xmlns:c15="http://schemas.microsoft.com/office/drawing/2012/chart" uri="{CE6537A1-D6FC-4f65-9D91-7224C49458BB}">
                  <c15:dlblFieldTable>
                    <c15:dlblFTEntry>
                      <c15:txfldGUID>{A87A5639-C6F3-4A45-9C9E-BE76912FA4C4}</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804-468C-B274-DC2DD5DB6AF3}"/>
                </c:ext>
                <c:ext xmlns:c15="http://schemas.microsoft.com/office/drawing/2012/chart" uri="{CE6537A1-D6FC-4f65-9D91-7224C49458BB}">
                  <c15:dlblFieldTable>
                    <c15:dlblFTEntry>
                      <c15:txfldGUID>{53E81454-BFA7-41F7-BC89-A81555BFBE5D}</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804-468C-B274-DC2DD5DB6AF3}"/>
                </c:ext>
                <c:ext xmlns:c15="http://schemas.microsoft.com/office/drawing/2012/chart" uri="{CE6537A1-D6FC-4f65-9D91-7224C49458BB}">
                  <c15:dlblFieldTable>
                    <c15:dlblFTEntry>
                      <c15:txfldGUID>{77029B6A-D536-4BC5-8BAA-0EDB54BC70C0}</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804-468C-B274-DC2DD5DB6AF3}"/>
                </c:ext>
                <c:ext xmlns:c15="http://schemas.microsoft.com/office/drawing/2012/chart" uri="{CE6537A1-D6FC-4f65-9D91-7224C49458BB}">
                  <c15:dlblFieldTable>
                    <c15:dlblFTEntry>
                      <c15:txfldGUID>{6D6DBBDA-AE38-4CD0-990D-E247399596AD}</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804-468C-B274-DC2DD5DB6AF3}"/>
                </c:ext>
                <c:ext xmlns:c15="http://schemas.microsoft.com/office/drawing/2012/chart" uri="{CE6537A1-D6FC-4f65-9D91-7224C49458BB}">
                  <c15:dlblFieldTable>
                    <c15:dlblFTEntry>
                      <c15:txfldGUID>{1AD7FE61-AEB2-45EA-A41C-F6F9192E2A12}</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54.2</c:v>
                </c:pt>
                <c:pt idx="16">
                  <c:v>55.8</c:v>
                </c:pt>
                <c:pt idx="24">
                  <c:v>57.8</c:v>
                </c:pt>
                <c:pt idx="32">
                  <c:v>58.7</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0804-468C-B274-DC2DD5DB6AF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804-468C-B274-DC2DD5DB6AF3}"/>
                </c:ext>
                <c:ext xmlns:c15="http://schemas.microsoft.com/office/drawing/2012/chart" uri="{CE6537A1-D6FC-4f65-9D91-7224C49458BB}">
                  <c15:dlblFieldTable>
                    <c15:dlblFTEntry>
                      <c15:txfldGUID>{AC6F3F7A-D9EB-450B-952D-65B5E077C305}</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804-468C-B274-DC2DD5DB6AF3}"/>
                </c:ext>
                <c:ext xmlns:c15="http://schemas.microsoft.com/office/drawing/2012/chart" uri="{CE6537A1-D6FC-4f65-9D91-7224C49458BB}">
                  <c15:dlblFieldTable>
                    <c15:dlblFTEntry>
                      <c15:txfldGUID>{8AB60D7D-2FFF-4C35-AA34-5140097D5471}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804-468C-B274-DC2DD5DB6AF3}"/>
                </c:ext>
                <c:ext xmlns:c15="http://schemas.microsoft.com/office/drawing/2012/chart" uri="{CE6537A1-D6FC-4f65-9D91-7224C49458BB}">
                  <c15:dlblFieldTable>
                    <c15:dlblFTEntry>
                      <c15:txfldGUID>{E8E61CA0-3B39-4687-92AB-F5DD2CA56774}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804-468C-B274-DC2DD5DB6AF3}"/>
                </c:ext>
                <c:ext xmlns:c15="http://schemas.microsoft.com/office/drawing/2012/chart" uri="{CE6537A1-D6FC-4f65-9D91-7224C49458BB}">
                  <c15:dlblFieldTable>
                    <c15:dlblFTEntry>
                      <c15:txfldGUID>{1ACB33BF-EF13-4ADE-898B-1B425599D1BF}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804-468C-B274-DC2DD5DB6AF3}"/>
                </c:ext>
                <c:ext xmlns:c15="http://schemas.microsoft.com/office/drawing/2012/chart" uri="{CE6537A1-D6FC-4f65-9D91-7224C49458BB}">
                  <c15:dlblFieldTable>
                    <c15:dlblFTEntry>
                      <c15:txfldGUID>{860F83A3-82F2-454B-8E0A-6840C3898952}</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804-468C-B274-DC2DD5DB6AF3}"/>
                </c:ext>
                <c:ext xmlns:c15="http://schemas.microsoft.com/office/drawing/2012/chart" uri="{CE6537A1-D6FC-4f65-9D91-7224C49458BB}">
                  <c15:layout/>
                  <c15:dlblFieldTable>
                    <c15:dlblFTEntry>
                      <c15:txfldGUID>{2699D3CC-6C18-444B-AFF6-DF62CB87E45A}</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804-468C-B274-DC2DD5DB6AF3}"/>
                </c:ext>
                <c:ext xmlns:c15="http://schemas.microsoft.com/office/drawing/2012/chart" uri="{CE6537A1-D6FC-4f65-9D91-7224C49458BB}">
                  <c15:layout/>
                  <c15:dlblFieldTable>
                    <c15:dlblFTEntry>
                      <c15:txfldGUID>{AD36F664-FE39-4C59-97A4-98859383DA61}</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804-468C-B274-DC2DD5DB6AF3}"/>
                </c:ext>
                <c:ext xmlns:c15="http://schemas.microsoft.com/office/drawing/2012/chart" uri="{CE6537A1-D6FC-4f65-9D91-7224C49458BB}">
                  <c15:layout/>
                  <c15:dlblFieldTable>
                    <c15:dlblFTEntry>
                      <c15:txfldGUID>{9F6D04D5-3F3E-47A7-A333-38AADA954D7B}</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804-468C-B274-DC2DD5DB6AF3}"/>
                </c:ext>
                <c:ext xmlns:c15="http://schemas.microsoft.com/office/drawing/2012/chart" uri="{CE6537A1-D6FC-4f65-9D91-7224C49458BB}">
                  <c15:layout/>
                  <c15:dlblFieldTable>
                    <c15:dlblFTEntry>
                      <c15:txfldGUID>{37966995-9FE6-4653-B664-05E074749DB9}</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57.2</c:v>
                </c:pt>
                <c:pt idx="16">
                  <c:v>58.6</c:v>
                </c:pt>
                <c:pt idx="24">
                  <c:v>60.2</c:v>
                </c:pt>
                <c:pt idx="32">
                  <c:v>60.2</c:v>
                </c:pt>
              </c:numCache>
            </c:numRef>
          </c:xVal>
          <c:yVal>
            <c:numRef>
              <c:f>公会計指標分析・財政指標組合せ分析表!$BP$55:$DC$55</c:f>
              <c:numCache>
                <c:formatCode>#,##0.0;"▲ "#,##0.0</c:formatCode>
                <c:ptCount val="40"/>
                <c:pt idx="8">
                  <c:v>6.5</c:v>
                </c:pt>
                <c:pt idx="16">
                  <c:v>5.8</c:v>
                </c:pt>
                <c:pt idx="24">
                  <c:v>2.7</c:v>
                </c:pt>
                <c:pt idx="32">
                  <c:v>0.5</c:v>
                </c:pt>
              </c:numCache>
            </c:numRef>
          </c:yVal>
          <c:smooth val="0"/>
          <c:extLst xmlns:c16r2="http://schemas.microsoft.com/office/drawing/2015/06/chart">
            <c:ext xmlns:c16="http://schemas.microsoft.com/office/drawing/2014/chart" uri="{C3380CC4-5D6E-409C-BE32-E72D297353CC}">
              <c16:uniqueId val="{00000013-0804-468C-B274-DC2DD5DB6AF3}"/>
            </c:ext>
          </c:extLst>
        </c:ser>
        <c:dLbls>
          <c:showLegendKey val="0"/>
          <c:showVal val="1"/>
          <c:showCatName val="0"/>
          <c:showSerName val="0"/>
          <c:showPercent val="0"/>
          <c:showBubbleSize val="0"/>
        </c:dLbls>
        <c:axId val="397219800"/>
        <c:axId val="397220192"/>
      </c:scatterChart>
      <c:valAx>
        <c:axId val="397219800"/>
        <c:scaling>
          <c:orientation val="minMax"/>
          <c:max val="60.5"/>
          <c:min val="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7220192"/>
        <c:crosses val="autoZero"/>
        <c:crossBetween val="midCat"/>
      </c:valAx>
      <c:valAx>
        <c:axId val="397220192"/>
        <c:scaling>
          <c:orientation val="minMax"/>
          <c:max val="7.5"/>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7219800"/>
        <c:crosses val="autoZero"/>
        <c:crossBetween val="midCat"/>
        <c:majorUnit val="0.937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EC7-4392-B4AA-A83671C5E909}"/>
                </c:ext>
                <c:ext xmlns:c15="http://schemas.microsoft.com/office/drawing/2012/chart" uri="{CE6537A1-D6FC-4f65-9D91-7224C49458BB}">
                  <c15:layout/>
                  <c15:dlblFieldTable>
                    <c15:dlblFTEntry>
                      <c15:txfldGUID>{13CA0811-2D32-421A-9D3B-2CF1BED51BC0}</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EC7-4392-B4AA-A83671C5E909}"/>
                </c:ext>
                <c:ext xmlns:c15="http://schemas.microsoft.com/office/drawing/2012/chart" uri="{CE6537A1-D6FC-4f65-9D91-7224C49458BB}">
                  <c15:dlblFieldTable>
                    <c15:dlblFTEntry>
                      <c15:txfldGUID>{4B7627C4-8069-4560-AAC8-F6D0ED59D27A}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EC7-4392-B4AA-A83671C5E909}"/>
                </c:ext>
                <c:ext xmlns:c15="http://schemas.microsoft.com/office/drawing/2012/chart" uri="{CE6537A1-D6FC-4f65-9D91-7224C49458BB}">
                  <c15:dlblFieldTable>
                    <c15:dlblFTEntry>
                      <c15:txfldGUID>{DD99534A-E3B5-425F-80D9-2EB8F2A8ACB9}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EC7-4392-B4AA-A83671C5E909}"/>
                </c:ext>
                <c:ext xmlns:c15="http://schemas.microsoft.com/office/drawing/2012/chart" uri="{CE6537A1-D6FC-4f65-9D91-7224C49458BB}">
                  <c15:dlblFieldTable>
                    <c15:dlblFTEntry>
                      <c15:txfldGUID>{814A6B86-F0C0-4CCA-BE03-581E1BAB0144}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EC7-4392-B4AA-A83671C5E909}"/>
                </c:ext>
                <c:ext xmlns:c15="http://schemas.microsoft.com/office/drawing/2012/chart" uri="{CE6537A1-D6FC-4f65-9D91-7224C49458BB}">
                  <c15:dlblFieldTable>
                    <c15:dlblFTEntry>
                      <c15:txfldGUID>{59EFB39B-B799-4108-8298-EE684AD0F78A}</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EC7-4392-B4AA-A83671C5E909}"/>
                </c:ext>
                <c:ext xmlns:c15="http://schemas.microsoft.com/office/drawing/2012/chart" uri="{CE6537A1-D6FC-4f65-9D91-7224C49458BB}">
                  <c15:dlblFieldTable>
                    <c15:dlblFTEntry>
                      <c15:txfldGUID>{55F7D062-AFAF-42F3-BE07-EB22653E5F44}</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EC7-4392-B4AA-A83671C5E909}"/>
                </c:ext>
                <c:ext xmlns:c15="http://schemas.microsoft.com/office/drawing/2012/chart" uri="{CE6537A1-D6FC-4f65-9D91-7224C49458BB}">
                  <c15:dlblFieldTable>
                    <c15:dlblFTEntry>
                      <c15:txfldGUID>{678A0577-2835-4C8F-9CAD-F12F56BF564F}</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EC7-4392-B4AA-A83671C5E909}"/>
                </c:ext>
                <c:ext xmlns:c15="http://schemas.microsoft.com/office/drawing/2012/chart" uri="{CE6537A1-D6FC-4f65-9D91-7224C49458BB}">
                  <c15:dlblFieldTable>
                    <c15:dlblFTEntry>
                      <c15:txfldGUID>{DA404A9A-EB45-47CF-8F63-221AE038BF77}</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EC7-4392-B4AA-A83671C5E909}"/>
                </c:ext>
                <c:ext xmlns:c15="http://schemas.microsoft.com/office/drawing/2012/chart" uri="{CE6537A1-D6FC-4f65-9D91-7224C49458BB}">
                  <c15:dlblFieldTable>
                    <c15:dlblFTEntry>
                      <c15:txfldGUID>{0F12C45B-C2FD-4293-BDF9-8C10874BBC67}</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4.8</c:v>
                </c:pt>
                <c:pt idx="8">
                  <c:v>3.8</c:v>
                </c:pt>
                <c:pt idx="16">
                  <c:v>3</c:v>
                </c:pt>
                <c:pt idx="24">
                  <c:v>2.2999999999999998</c:v>
                </c:pt>
                <c:pt idx="32">
                  <c:v>2.1</c:v>
                </c:pt>
              </c:numCache>
            </c:numRef>
          </c:xVal>
          <c:yVal>
            <c:numRef>
              <c:f>公会計指標分析・財政指標組合せ分析表!$BP$73:$DC$73</c:f>
              <c:numCache>
                <c:formatCode>#,##0.0;"▲ "#,##0.0</c:formatCode>
                <c:ptCount val="40"/>
                <c:pt idx="0">
                  <c:v>10.199999999999999</c:v>
                </c:pt>
              </c:numCache>
            </c:numRef>
          </c:yVal>
          <c:smooth val="0"/>
          <c:extLst xmlns:c16r2="http://schemas.microsoft.com/office/drawing/2015/06/chart">
            <c:ext xmlns:c16="http://schemas.microsoft.com/office/drawing/2014/chart" uri="{C3380CC4-5D6E-409C-BE32-E72D297353CC}">
              <c16:uniqueId val="{00000009-AEC7-4392-B4AA-A83671C5E90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EC7-4392-B4AA-A83671C5E909}"/>
                </c:ext>
                <c:ext xmlns:c15="http://schemas.microsoft.com/office/drawing/2012/chart" uri="{CE6537A1-D6FC-4f65-9D91-7224C49458BB}">
                  <c15:layout/>
                  <c15:dlblFieldTable>
                    <c15:dlblFTEntry>
                      <c15:txfldGUID>{ACEEBC72-03A4-4BE7-913A-9892BEA02D68}</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AEC7-4392-B4AA-A83671C5E909}"/>
                </c:ext>
                <c:ext xmlns:c15="http://schemas.microsoft.com/office/drawing/2012/chart" uri="{CE6537A1-D6FC-4f65-9D91-7224C49458BB}">
                  <c15:dlblFieldTable>
                    <c15:dlblFTEntry>
                      <c15:txfldGUID>{557300F6-9B9A-4391-858C-7DB5011C1B8A}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AEC7-4392-B4AA-A83671C5E909}"/>
                </c:ext>
                <c:ext xmlns:c15="http://schemas.microsoft.com/office/drawing/2012/chart" uri="{CE6537A1-D6FC-4f65-9D91-7224C49458BB}">
                  <c15:dlblFieldTable>
                    <c15:dlblFTEntry>
                      <c15:txfldGUID>{28345F72-4FDB-4151-8310-53B296F52D76}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EC7-4392-B4AA-A83671C5E909}"/>
                </c:ext>
                <c:ext xmlns:c15="http://schemas.microsoft.com/office/drawing/2012/chart" uri="{CE6537A1-D6FC-4f65-9D91-7224C49458BB}">
                  <c15:dlblFieldTable>
                    <c15:dlblFTEntry>
                      <c15:txfldGUID>{D02DB0BF-50A4-47EF-A49B-47A6BB60CA41}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AEC7-4392-B4AA-A83671C5E909}"/>
                </c:ext>
                <c:ext xmlns:c15="http://schemas.microsoft.com/office/drawing/2012/chart" uri="{CE6537A1-D6FC-4f65-9D91-7224C49458BB}">
                  <c15:dlblFieldTable>
                    <c15:dlblFTEntry>
                      <c15:txfldGUID>{071945FB-F501-449F-9BB3-6C8B5FFA3DB4}</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EC7-4392-B4AA-A83671C5E909}"/>
                </c:ext>
                <c:ext xmlns:c15="http://schemas.microsoft.com/office/drawing/2012/chart" uri="{CE6537A1-D6FC-4f65-9D91-7224C49458BB}">
                  <c15:layout/>
                  <c15:dlblFieldTable>
                    <c15:dlblFTEntry>
                      <c15:txfldGUID>{CE571752-CBBF-44DB-971F-7FC7E41AA586}</c15:txfldGUID>
                      <c15:f>公会計指標分析・財政指標組合せ分析表!$BX$72</c15:f>
                      <c15:dlblFieldTableCache>
                        <c:ptCount val="1"/>
                        <c:pt idx="0">
                          <c:v>H28</c:v>
                        </c:pt>
                      </c15:dlblFieldTableCache>
                    </c15:dlblFTEntry>
                  </c15:dlblFieldTable>
                  <c15:showDataLabelsRange val="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EC7-4392-B4AA-A83671C5E909}"/>
                </c:ext>
                <c:ext xmlns:c15="http://schemas.microsoft.com/office/drawing/2012/chart" uri="{CE6537A1-D6FC-4f65-9D91-7224C49458BB}">
                  <c15:layout/>
                  <c15:dlblFieldTable>
                    <c15:dlblFTEntry>
                      <c15:txfldGUID>{4219E07F-BA37-4C29-B8C4-DDFE93B05720}</c15:txfldGUID>
                      <c15:f>公会計指標分析・財政指標組合せ分析表!$CF$72</c15:f>
                      <c15:dlblFieldTableCache>
                        <c:ptCount val="1"/>
                        <c:pt idx="0">
                          <c:v>H29</c:v>
                        </c:pt>
                      </c15:dlblFieldTableCache>
                    </c15:dlblFTEntry>
                  </c15:dlblFieldTable>
                  <c15:showDataLabelsRange val="0"/>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EC7-4392-B4AA-A83671C5E909}"/>
                </c:ext>
                <c:ext xmlns:c15="http://schemas.microsoft.com/office/drawing/2012/chart" uri="{CE6537A1-D6FC-4f65-9D91-7224C49458BB}">
                  <c15:layout/>
                  <c15:dlblFieldTable>
                    <c15:dlblFTEntry>
                      <c15:txfldGUID>{6D813922-DD5B-407A-BA31-A34AE3DB1589}</c15:txfldGUID>
                      <c15:f>公会計指標分析・財政指標組合せ分析表!$CN$72</c15:f>
                      <c15:dlblFieldTableCache>
                        <c:ptCount val="1"/>
                        <c:pt idx="0">
                          <c:v>H30</c:v>
                        </c:pt>
                      </c15:dlblFieldTableCache>
                    </c15:dlblFTEntry>
                  </c15:dlblFieldTable>
                  <c15:showDataLabelsRange val="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EC7-4392-B4AA-A83671C5E909}"/>
                </c:ext>
                <c:ext xmlns:c15="http://schemas.microsoft.com/office/drawing/2012/chart" uri="{CE6537A1-D6FC-4f65-9D91-7224C49458BB}">
                  <c15:layout/>
                  <c15:dlblFieldTable>
                    <c15:dlblFTEntry>
                      <c15:txfldGUID>{0F83B4EF-7E76-488D-9B9D-C1D6C2BFCC24}</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6.2</c:v>
                </c:pt>
                <c:pt idx="8">
                  <c:v>5.9</c:v>
                </c:pt>
                <c:pt idx="16">
                  <c:v>5.3</c:v>
                </c:pt>
                <c:pt idx="24">
                  <c:v>5</c:v>
                </c:pt>
                <c:pt idx="32">
                  <c:v>5.0999999999999996</c:v>
                </c:pt>
              </c:numCache>
            </c:numRef>
          </c:xVal>
          <c:yVal>
            <c:numRef>
              <c:f>公会計指標分析・財政指標組合せ分析表!$BP$77:$DC$77</c:f>
              <c:numCache>
                <c:formatCode>#,##0.0;"▲ "#,##0.0</c:formatCode>
                <c:ptCount val="40"/>
                <c:pt idx="0">
                  <c:v>15.8</c:v>
                </c:pt>
                <c:pt idx="8">
                  <c:v>6.5</c:v>
                </c:pt>
                <c:pt idx="16">
                  <c:v>5.8</c:v>
                </c:pt>
                <c:pt idx="24">
                  <c:v>2.7</c:v>
                </c:pt>
                <c:pt idx="32">
                  <c:v>0.5</c:v>
                </c:pt>
              </c:numCache>
            </c:numRef>
          </c:yVal>
          <c:smooth val="0"/>
          <c:extLst xmlns:c16r2="http://schemas.microsoft.com/office/drawing/2015/06/chart">
            <c:ext xmlns:c16="http://schemas.microsoft.com/office/drawing/2014/chart" uri="{C3380CC4-5D6E-409C-BE32-E72D297353CC}">
              <c16:uniqueId val="{00000013-AEC7-4392-B4AA-A83671C5E909}"/>
            </c:ext>
          </c:extLst>
        </c:ser>
        <c:dLbls>
          <c:showLegendKey val="0"/>
          <c:showVal val="1"/>
          <c:showCatName val="0"/>
          <c:showSerName val="0"/>
          <c:showPercent val="0"/>
          <c:showBubbleSize val="0"/>
        </c:dLbls>
        <c:axId val="397219408"/>
        <c:axId val="397222544"/>
      </c:scatterChart>
      <c:valAx>
        <c:axId val="397219408"/>
        <c:scaling>
          <c:orientation val="minMax"/>
          <c:max val="6.3999999999999995"/>
          <c:min val="4.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7222544"/>
        <c:crosses val="autoZero"/>
        <c:crossBetween val="midCat"/>
      </c:valAx>
      <c:valAx>
        <c:axId val="397222544"/>
        <c:scaling>
          <c:orientation val="minMax"/>
          <c:max val="19"/>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7219408"/>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栃木県佐野市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117,968
115,208
356.04
54,125,322
49,893,189
2,747,877
27,010,097
38,454,714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昨年度比０．０１ポイント増となったものの、類似団体と比較すると０．１１ポイント下回っている。昨年度より数値が向上したのは、市税の増収等により基準財政収入額が増加したことが要因である。</a:t>
          </a: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今後は、東京一極集中からの移住・定住施策や、産業団地開発など、人口減少対策と雇用対策に取り組み、新型コロナウイルス感染症に伴う経済対策と併せて市税の回復・増収に向けた取り組みを進める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xmlns=""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xmlns=""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xmlns=""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xmlns=""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flipV="1">
          <a:off x="4953000" y="6192157"/>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xmlns="" id="{00000000-0008-0000-0300-000043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9" name="財政力最大値テキスト">
          <a:extLst>
            <a:ext uri="{FF2B5EF4-FFF2-40B4-BE49-F238E27FC236}">
              <a16:creationId xmlns:a16="http://schemas.microsoft.com/office/drawing/2014/main" xmlns="" id="{00000000-0008-0000-0300-000045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70" name="直線コネクタ 69">
          <a:extLst>
            <a:ext uri="{FF2B5EF4-FFF2-40B4-BE49-F238E27FC236}">
              <a16:creationId xmlns:a16="http://schemas.microsoft.com/office/drawing/2014/main" xmlns="" id="{00000000-0008-0000-0300-000046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59872</xdr:rowOff>
    </xdr:from>
    <xdr:to>
      <xdr:col>23</xdr:col>
      <xdr:colOff>133350</xdr:colOff>
      <xdr:row>42</xdr:row>
      <xdr:rowOff>77107</xdr:rowOff>
    </xdr:to>
    <xdr:cxnSp macro="">
      <xdr:nvCxnSpPr>
        <xdr:cNvPr id="71" name="直線コネクタ 70">
          <a:extLst>
            <a:ext uri="{FF2B5EF4-FFF2-40B4-BE49-F238E27FC236}">
              <a16:creationId xmlns:a16="http://schemas.microsoft.com/office/drawing/2014/main" xmlns="" id="{00000000-0008-0000-0300-000047000000}"/>
            </a:ext>
          </a:extLst>
        </xdr:cNvPr>
        <xdr:cNvCxnSpPr/>
      </xdr:nvCxnSpPr>
      <xdr:spPr>
        <a:xfrm flipV="1">
          <a:off x="4114800" y="726077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2" name="財政力平均値テキスト">
          <a:extLst>
            <a:ext uri="{FF2B5EF4-FFF2-40B4-BE49-F238E27FC236}">
              <a16:creationId xmlns:a16="http://schemas.microsoft.com/office/drawing/2014/main" xmlns="" id="{00000000-0008-0000-0300-000048000000}"/>
            </a:ext>
          </a:extLst>
        </xdr:cNvPr>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3" name="フローチャート: 判断 72">
          <a:extLst>
            <a:ext uri="{FF2B5EF4-FFF2-40B4-BE49-F238E27FC236}">
              <a16:creationId xmlns:a16="http://schemas.microsoft.com/office/drawing/2014/main" xmlns="" id="{00000000-0008-0000-0300-000049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77107</xdr:rowOff>
    </xdr:from>
    <xdr:to>
      <xdr:col>19</xdr:col>
      <xdr:colOff>133350</xdr:colOff>
      <xdr:row>42</xdr:row>
      <xdr:rowOff>94343</xdr:rowOff>
    </xdr:to>
    <xdr:cxnSp macro="">
      <xdr:nvCxnSpPr>
        <xdr:cNvPr id="74" name="直線コネクタ 73">
          <a:extLst>
            <a:ext uri="{FF2B5EF4-FFF2-40B4-BE49-F238E27FC236}">
              <a16:creationId xmlns:a16="http://schemas.microsoft.com/office/drawing/2014/main" xmlns="" id="{00000000-0008-0000-0300-00004A000000}"/>
            </a:ext>
          </a:extLst>
        </xdr:cNvPr>
        <xdr:cNvCxnSpPr/>
      </xdr:nvCxnSpPr>
      <xdr:spPr>
        <a:xfrm flipV="1">
          <a:off x="3225800" y="72780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5" name="フローチャート: 判断 74">
          <a:extLst>
            <a:ext uri="{FF2B5EF4-FFF2-40B4-BE49-F238E27FC236}">
              <a16:creationId xmlns:a16="http://schemas.microsoft.com/office/drawing/2014/main" xmlns="" id="{00000000-0008-0000-0300-00004B000000}"/>
            </a:ext>
          </a:extLst>
        </xdr:cNvPr>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119942</xdr:rowOff>
    </xdr:from>
    <xdr:ext cx="736600" cy="259045"/>
    <xdr:sp macro="" textlink="">
      <xdr:nvSpPr>
        <xdr:cNvPr id="76" name="テキスト ボックス 75">
          <a:extLst>
            <a:ext uri="{FF2B5EF4-FFF2-40B4-BE49-F238E27FC236}">
              <a16:creationId xmlns:a16="http://schemas.microsoft.com/office/drawing/2014/main" xmlns="" id="{00000000-0008-0000-0300-00004C000000}"/>
            </a:ext>
          </a:extLst>
        </xdr:cNvPr>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94343</xdr:rowOff>
    </xdr:from>
    <xdr:to>
      <xdr:col>15</xdr:col>
      <xdr:colOff>82550</xdr:colOff>
      <xdr:row>42</xdr:row>
      <xdr:rowOff>111578</xdr:rowOff>
    </xdr:to>
    <xdr:cxnSp macro="">
      <xdr:nvCxnSpPr>
        <xdr:cNvPr id="77" name="直線コネクタ 76">
          <a:extLst>
            <a:ext uri="{FF2B5EF4-FFF2-40B4-BE49-F238E27FC236}">
              <a16:creationId xmlns:a16="http://schemas.microsoft.com/office/drawing/2014/main" xmlns="" id="{00000000-0008-0000-0300-00004D000000}"/>
            </a:ext>
          </a:extLst>
        </xdr:cNvPr>
        <xdr:cNvCxnSpPr/>
      </xdr:nvCxnSpPr>
      <xdr:spPr>
        <a:xfrm flipV="1">
          <a:off x="2336800" y="72952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8165</xdr:rowOff>
    </xdr:from>
    <xdr:to>
      <xdr:col>15</xdr:col>
      <xdr:colOff>133350</xdr:colOff>
      <xdr:row>41</xdr:row>
      <xdr:rowOff>109765</xdr:rowOff>
    </xdr:to>
    <xdr:sp macro="" textlink="">
      <xdr:nvSpPr>
        <xdr:cNvPr id="78" name="フローチャート: 判断 77">
          <a:extLst>
            <a:ext uri="{FF2B5EF4-FFF2-40B4-BE49-F238E27FC236}">
              <a16:creationId xmlns:a16="http://schemas.microsoft.com/office/drawing/2014/main" xmlns="" id="{00000000-0008-0000-0300-00004E000000}"/>
            </a:ext>
          </a:extLst>
        </xdr:cNvPr>
        <xdr:cNvSpPr/>
      </xdr:nvSpPr>
      <xdr:spPr>
        <a:xfrm>
          <a:off x="3175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119942</xdr:rowOff>
    </xdr:from>
    <xdr:ext cx="762000" cy="259045"/>
    <xdr:sp macro="" textlink="">
      <xdr:nvSpPr>
        <xdr:cNvPr id="79" name="テキスト ボックス 78">
          <a:extLst>
            <a:ext uri="{FF2B5EF4-FFF2-40B4-BE49-F238E27FC236}">
              <a16:creationId xmlns:a16="http://schemas.microsoft.com/office/drawing/2014/main" xmlns="" id="{00000000-0008-0000-0300-00004F000000}"/>
            </a:ext>
          </a:extLst>
        </xdr:cNvPr>
        <xdr:cNvSpPr txBox="1"/>
      </xdr:nvSpPr>
      <xdr:spPr>
        <a:xfrm>
          <a:off x="2844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94343</xdr:rowOff>
    </xdr:from>
    <xdr:to>
      <xdr:col>11</xdr:col>
      <xdr:colOff>31750</xdr:colOff>
      <xdr:row>42</xdr:row>
      <xdr:rowOff>111578</xdr:rowOff>
    </xdr:to>
    <xdr:cxnSp macro="">
      <xdr:nvCxnSpPr>
        <xdr:cNvPr id="80" name="直線コネクタ 79">
          <a:extLst>
            <a:ext uri="{FF2B5EF4-FFF2-40B4-BE49-F238E27FC236}">
              <a16:creationId xmlns:a16="http://schemas.microsoft.com/office/drawing/2014/main" xmlns="" id="{00000000-0008-0000-0300-000050000000}"/>
            </a:ext>
          </a:extLst>
        </xdr:cNvPr>
        <xdr:cNvCxnSpPr/>
      </xdr:nvCxnSpPr>
      <xdr:spPr>
        <a:xfrm>
          <a:off x="1447800" y="72952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1" name="フローチャート: 判断 80">
          <a:extLst>
            <a:ext uri="{FF2B5EF4-FFF2-40B4-BE49-F238E27FC236}">
              <a16:creationId xmlns:a16="http://schemas.microsoft.com/office/drawing/2014/main" xmlns="" id="{00000000-0008-0000-0300-000051000000}"/>
            </a:ext>
          </a:extLst>
        </xdr:cNvPr>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a:extLst>
            <a:ext uri="{FF2B5EF4-FFF2-40B4-BE49-F238E27FC236}">
              <a16:creationId xmlns:a16="http://schemas.microsoft.com/office/drawing/2014/main" xmlns="" id="{00000000-0008-0000-0300-000053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xmlns=""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xmlns=""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90" name="楕円 89">
          <a:extLst>
            <a:ext uri="{FF2B5EF4-FFF2-40B4-BE49-F238E27FC236}">
              <a16:creationId xmlns:a16="http://schemas.microsoft.com/office/drawing/2014/main" xmlns="" id="{00000000-0008-0000-0300-00005A000000}"/>
            </a:ext>
          </a:extLst>
        </xdr:cNvPr>
        <xdr:cNvSpPr/>
      </xdr:nvSpPr>
      <xdr:spPr>
        <a:xfrm>
          <a:off x="4902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152599</xdr:rowOff>
    </xdr:from>
    <xdr:ext cx="762000" cy="259045"/>
    <xdr:sp macro="" textlink="">
      <xdr:nvSpPr>
        <xdr:cNvPr id="91" name="財政力該当値テキスト">
          <a:extLst>
            <a:ext uri="{FF2B5EF4-FFF2-40B4-BE49-F238E27FC236}">
              <a16:creationId xmlns:a16="http://schemas.microsoft.com/office/drawing/2014/main" xmlns="" id="{00000000-0008-0000-0300-00005B000000}"/>
            </a:ext>
          </a:extLst>
        </xdr:cNvPr>
        <xdr:cNvSpPr txBox="1"/>
      </xdr:nvSpPr>
      <xdr:spPr>
        <a:xfrm>
          <a:off x="5041900" y="718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26307</xdr:rowOff>
    </xdr:from>
    <xdr:to>
      <xdr:col>19</xdr:col>
      <xdr:colOff>184150</xdr:colOff>
      <xdr:row>42</xdr:row>
      <xdr:rowOff>127907</xdr:rowOff>
    </xdr:to>
    <xdr:sp macro="" textlink="">
      <xdr:nvSpPr>
        <xdr:cNvPr id="92" name="楕円 91">
          <a:extLst>
            <a:ext uri="{FF2B5EF4-FFF2-40B4-BE49-F238E27FC236}">
              <a16:creationId xmlns:a16="http://schemas.microsoft.com/office/drawing/2014/main" xmlns="" id="{00000000-0008-0000-0300-00005C000000}"/>
            </a:ext>
          </a:extLst>
        </xdr:cNvPr>
        <xdr:cNvSpPr/>
      </xdr:nvSpPr>
      <xdr:spPr>
        <a:xfrm>
          <a:off x="4064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112684</xdr:rowOff>
    </xdr:from>
    <xdr:ext cx="7366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3733800" y="731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43543</xdr:rowOff>
    </xdr:from>
    <xdr:to>
      <xdr:col>15</xdr:col>
      <xdr:colOff>133350</xdr:colOff>
      <xdr:row>42</xdr:row>
      <xdr:rowOff>145143</xdr:rowOff>
    </xdr:to>
    <xdr:sp macro="" textlink="">
      <xdr:nvSpPr>
        <xdr:cNvPr id="94" name="楕円 93">
          <a:extLst>
            <a:ext uri="{FF2B5EF4-FFF2-40B4-BE49-F238E27FC236}">
              <a16:creationId xmlns:a16="http://schemas.microsoft.com/office/drawing/2014/main" xmlns="" id="{00000000-0008-0000-0300-00005E000000}"/>
            </a:ext>
          </a:extLst>
        </xdr:cNvPr>
        <xdr:cNvSpPr/>
      </xdr:nvSpPr>
      <xdr:spPr>
        <a:xfrm>
          <a:off x="3175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129920</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60778</xdr:rowOff>
    </xdr:from>
    <xdr:to>
      <xdr:col>11</xdr:col>
      <xdr:colOff>82550</xdr:colOff>
      <xdr:row>42</xdr:row>
      <xdr:rowOff>162378</xdr:rowOff>
    </xdr:to>
    <xdr:sp macro="" textlink="">
      <xdr:nvSpPr>
        <xdr:cNvPr id="96" name="楕円 95">
          <a:extLst>
            <a:ext uri="{FF2B5EF4-FFF2-40B4-BE49-F238E27FC236}">
              <a16:creationId xmlns:a16="http://schemas.microsoft.com/office/drawing/2014/main" xmlns="" id="{00000000-0008-0000-0300-000060000000}"/>
            </a:ext>
          </a:extLst>
        </xdr:cNvPr>
        <xdr:cNvSpPr/>
      </xdr:nvSpPr>
      <xdr:spPr>
        <a:xfrm>
          <a:off x="2286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147155</xdr:rowOff>
    </xdr:from>
    <xdr:ext cx="762000" cy="259045"/>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955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98" name="楕円 97">
          <a:extLst>
            <a:ext uri="{FF2B5EF4-FFF2-40B4-BE49-F238E27FC236}">
              <a16:creationId xmlns:a16="http://schemas.microsoft.com/office/drawing/2014/main" xmlns="" id="{00000000-0008-0000-0300-000062000000}"/>
            </a:ext>
          </a:extLst>
        </xdr:cNvPr>
        <xdr:cNvSpPr/>
      </xdr:nvSpPr>
      <xdr:spPr>
        <a:xfrm>
          <a:off x="1397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xmlns=""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xmlns=""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xmlns=""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xmlns=""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xmlns=""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の経常一般財源は、地方特例交付金、市税等が増となったものの、臨時財政対策債、地方消費税交付金等が減となったため、全体では１８５，２９９千円の減額となった。歳出の経常経費充当一般財源は、物件費、人件費等が増となったものの、公債費、維持補修費等が減となったため、全体では９７，４５１千円の減額となった。結果として、経常収支比率は０．３ポイント悪化した。今後は、業務改善計画に基づき事業の見直しをすすめるとともに、市有施設適正配置計画に基づき、施設の統廃合及び除却をすすめることで、歳出の経常経費充当一般財源の削減に努めていく。</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xmlns=""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xmlns=""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xmlns=""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xmlns=""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xmlns=""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65</xdr:row>
      <xdr:rowOff>41656</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flipV="1">
          <a:off x="4953000" y="10071100"/>
          <a:ext cx="0" cy="1114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13733</xdr:rowOff>
    </xdr:from>
    <xdr:ext cx="762000" cy="259045"/>
    <xdr:sp macro="" textlink="">
      <xdr:nvSpPr>
        <xdr:cNvPr id="128" name="財政構造の弾力性最小値テキスト">
          <a:extLst>
            <a:ext uri="{FF2B5EF4-FFF2-40B4-BE49-F238E27FC236}">
              <a16:creationId xmlns:a16="http://schemas.microsoft.com/office/drawing/2014/main" xmlns="" id="{00000000-0008-0000-0300-000080000000}"/>
            </a:ext>
          </a:extLst>
        </xdr:cNvPr>
        <xdr:cNvSpPr txBox="1"/>
      </xdr:nvSpPr>
      <xdr:spPr>
        <a:xfrm>
          <a:off x="5041900" y="1115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41656</xdr:rowOff>
    </xdr:from>
    <xdr:to>
      <xdr:col>24</xdr:col>
      <xdr:colOff>12700</xdr:colOff>
      <xdr:row>65</xdr:row>
      <xdr:rowOff>41656</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a:off x="4864100" y="111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30" name="財政構造の弾力性最大値テキスト">
          <a:extLst>
            <a:ext uri="{FF2B5EF4-FFF2-40B4-BE49-F238E27FC236}">
              <a16:creationId xmlns:a16="http://schemas.microsoft.com/office/drawing/2014/main" xmlns="" id="{00000000-0008-0000-0300-000082000000}"/>
            </a:ext>
          </a:extLst>
        </xdr:cNvPr>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126746</xdr:rowOff>
    </xdr:from>
    <xdr:to>
      <xdr:col>23</xdr:col>
      <xdr:colOff>133350</xdr:colOff>
      <xdr:row>60</xdr:row>
      <xdr:rowOff>141224</xdr:rowOff>
    </xdr:to>
    <xdr:cxnSp macro="">
      <xdr:nvCxnSpPr>
        <xdr:cNvPr id="132" name="直線コネクタ 131">
          <a:extLst>
            <a:ext uri="{FF2B5EF4-FFF2-40B4-BE49-F238E27FC236}">
              <a16:creationId xmlns:a16="http://schemas.microsoft.com/office/drawing/2014/main" xmlns="" id="{00000000-0008-0000-0300-000084000000}"/>
            </a:ext>
          </a:extLst>
        </xdr:cNvPr>
        <xdr:cNvCxnSpPr/>
      </xdr:nvCxnSpPr>
      <xdr:spPr>
        <a:xfrm>
          <a:off x="4114800" y="10413746"/>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69613</xdr:rowOff>
    </xdr:from>
    <xdr:ext cx="762000" cy="259045"/>
    <xdr:sp macro="" textlink="">
      <xdr:nvSpPr>
        <xdr:cNvPr id="133" name="財政構造の弾力性平均値テキスト">
          <a:extLst>
            <a:ext uri="{FF2B5EF4-FFF2-40B4-BE49-F238E27FC236}">
              <a16:creationId xmlns:a16="http://schemas.microsoft.com/office/drawing/2014/main" xmlns="" id="{00000000-0008-0000-0300-000085000000}"/>
            </a:ext>
          </a:extLst>
        </xdr:cNvPr>
        <xdr:cNvSpPr txBox="1"/>
      </xdr:nvSpPr>
      <xdr:spPr>
        <a:xfrm>
          <a:off x="5041900" y="10528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97536</xdr:rowOff>
    </xdr:from>
    <xdr:to>
      <xdr:col>23</xdr:col>
      <xdr:colOff>184150</xdr:colOff>
      <xdr:row>62</xdr:row>
      <xdr:rowOff>27686</xdr:rowOff>
    </xdr:to>
    <xdr:sp macro="" textlink="">
      <xdr:nvSpPr>
        <xdr:cNvPr id="134" name="フローチャート: 判断 133">
          <a:extLst>
            <a:ext uri="{FF2B5EF4-FFF2-40B4-BE49-F238E27FC236}">
              <a16:creationId xmlns:a16="http://schemas.microsoft.com/office/drawing/2014/main" xmlns="" id="{00000000-0008-0000-0300-000086000000}"/>
            </a:ext>
          </a:extLst>
        </xdr:cNvPr>
        <xdr:cNvSpPr/>
      </xdr:nvSpPr>
      <xdr:spPr>
        <a:xfrm>
          <a:off x="4902200" y="1055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88138</xdr:rowOff>
    </xdr:from>
    <xdr:to>
      <xdr:col>19</xdr:col>
      <xdr:colOff>133350</xdr:colOff>
      <xdr:row>60</xdr:row>
      <xdr:rowOff>126746</xdr:rowOff>
    </xdr:to>
    <xdr:cxnSp macro="">
      <xdr:nvCxnSpPr>
        <xdr:cNvPr id="135" name="直線コネクタ 134">
          <a:extLst>
            <a:ext uri="{FF2B5EF4-FFF2-40B4-BE49-F238E27FC236}">
              <a16:creationId xmlns:a16="http://schemas.microsoft.com/office/drawing/2014/main" xmlns="" id="{00000000-0008-0000-0300-000087000000}"/>
            </a:ext>
          </a:extLst>
        </xdr:cNvPr>
        <xdr:cNvCxnSpPr/>
      </xdr:nvCxnSpPr>
      <xdr:spPr>
        <a:xfrm>
          <a:off x="3225800" y="1037513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25146</xdr:rowOff>
    </xdr:from>
    <xdr:to>
      <xdr:col>19</xdr:col>
      <xdr:colOff>184150</xdr:colOff>
      <xdr:row>61</xdr:row>
      <xdr:rowOff>126746</xdr:rowOff>
    </xdr:to>
    <xdr:sp macro="" textlink="">
      <xdr:nvSpPr>
        <xdr:cNvPr id="136" name="フローチャート: 判断 135">
          <a:extLst>
            <a:ext uri="{FF2B5EF4-FFF2-40B4-BE49-F238E27FC236}">
              <a16:creationId xmlns:a16="http://schemas.microsoft.com/office/drawing/2014/main" xmlns="" id="{00000000-0008-0000-0300-000088000000}"/>
            </a:ext>
          </a:extLst>
        </xdr:cNvPr>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111523</xdr:rowOff>
    </xdr:from>
    <xdr:ext cx="736600" cy="259045"/>
    <xdr:sp macro="" textlink="">
      <xdr:nvSpPr>
        <xdr:cNvPr id="137" name="テキスト ボックス 136">
          <a:extLst>
            <a:ext uri="{FF2B5EF4-FFF2-40B4-BE49-F238E27FC236}">
              <a16:creationId xmlns:a16="http://schemas.microsoft.com/office/drawing/2014/main" xmlns="" id="{00000000-0008-0000-0300-000089000000}"/>
            </a:ext>
          </a:extLst>
        </xdr:cNvPr>
        <xdr:cNvSpPr txBox="1"/>
      </xdr:nvSpPr>
      <xdr:spPr>
        <a:xfrm>
          <a:off x="3733800"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88138</xdr:rowOff>
    </xdr:from>
    <xdr:to>
      <xdr:col>15</xdr:col>
      <xdr:colOff>82550</xdr:colOff>
      <xdr:row>60</xdr:row>
      <xdr:rowOff>150876</xdr:rowOff>
    </xdr:to>
    <xdr:cxnSp macro="">
      <xdr:nvCxnSpPr>
        <xdr:cNvPr id="138" name="直線コネクタ 137">
          <a:extLst>
            <a:ext uri="{FF2B5EF4-FFF2-40B4-BE49-F238E27FC236}">
              <a16:creationId xmlns:a16="http://schemas.microsoft.com/office/drawing/2014/main" xmlns="" id="{00000000-0008-0000-0300-00008A000000}"/>
            </a:ext>
          </a:extLst>
        </xdr:cNvPr>
        <xdr:cNvCxnSpPr/>
      </xdr:nvCxnSpPr>
      <xdr:spPr>
        <a:xfrm flipV="1">
          <a:off x="2336800" y="1037513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39624</xdr:rowOff>
    </xdr:from>
    <xdr:to>
      <xdr:col>15</xdr:col>
      <xdr:colOff>133350</xdr:colOff>
      <xdr:row>61</xdr:row>
      <xdr:rowOff>141224</xdr:rowOff>
    </xdr:to>
    <xdr:sp macro="" textlink="">
      <xdr:nvSpPr>
        <xdr:cNvPr id="139" name="フローチャート: 判断 138">
          <a:extLst>
            <a:ext uri="{FF2B5EF4-FFF2-40B4-BE49-F238E27FC236}">
              <a16:creationId xmlns:a16="http://schemas.microsoft.com/office/drawing/2014/main" xmlns="" id="{00000000-0008-0000-0300-00008B000000}"/>
            </a:ext>
          </a:extLst>
        </xdr:cNvPr>
        <xdr:cNvSpPr/>
      </xdr:nvSpPr>
      <xdr:spPr>
        <a:xfrm>
          <a:off x="3175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126001</xdr:rowOff>
    </xdr:from>
    <xdr:ext cx="762000" cy="259045"/>
    <xdr:sp macro="" textlink="">
      <xdr:nvSpPr>
        <xdr:cNvPr id="140" name="テキスト ボックス 139">
          <a:extLst>
            <a:ext uri="{FF2B5EF4-FFF2-40B4-BE49-F238E27FC236}">
              <a16:creationId xmlns:a16="http://schemas.microsoft.com/office/drawing/2014/main" xmlns="" id="{00000000-0008-0000-0300-00008C000000}"/>
            </a:ext>
          </a:extLst>
        </xdr:cNvPr>
        <xdr:cNvSpPr txBox="1"/>
      </xdr:nvSpPr>
      <xdr:spPr>
        <a:xfrm>
          <a:off x="2844800" y="1058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44704</xdr:rowOff>
    </xdr:from>
    <xdr:to>
      <xdr:col>11</xdr:col>
      <xdr:colOff>31750</xdr:colOff>
      <xdr:row>60</xdr:row>
      <xdr:rowOff>150876</xdr:rowOff>
    </xdr:to>
    <xdr:cxnSp macro="">
      <xdr:nvCxnSpPr>
        <xdr:cNvPr id="141" name="直線コネクタ 140">
          <a:extLst>
            <a:ext uri="{FF2B5EF4-FFF2-40B4-BE49-F238E27FC236}">
              <a16:creationId xmlns:a16="http://schemas.microsoft.com/office/drawing/2014/main" xmlns="" id="{00000000-0008-0000-0300-00008D000000}"/>
            </a:ext>
          </a:extLst>
        </xdr:cNvPr>
        <xdr:cNvCxnSpPr/>
      </xdr:nvCxnSpPr>
      <xdr:spPr>
        <a:xfrm>
          <a:off x="1447800" y="1033170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63754</xdr:rowOff>
    </xdr:from>
    <xdr:to>
      <xdr:col>11</xdr:col>
      <xdr:colOff>82550</xdr:colOff>
      <xdr:row>61</xdr:row>
      <xdr:rowOff>165354</xdr:rowOff>
    </xdr:to>
    <xdr:sp macro="" textlink="">
      <xdr:nvSpPr>
        <xdr:cNvPr id="142" name="フローチャート: 判断 141">
          <a:extLst>
            <a:ext uri="{FF2B5EF4-FFF2-40B4-BE49-F238E27FC236}">
              <a16:creationId xmlns:a16="http://schemas.microsoft.com/office/drawing/2014/main" xmlns="" id="{00000000-0008-0000-0300-00008E000000}"/>
            </a:ext>
          </a:extLst>
        </xdr:cNvPr>
        <xdr:cNvSpPr/>
      </xdr:nvSpPr>
      <xdr:spPr>
        <a:xfrm>
          <a:off x="2286000" y="105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150131</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1955800" y="1060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114554</xdr:rowOff>
    </xdr:from>
    <xdr:to>
      <xdr:col>7</xdr:col>
      <xdr:colOff>31750</xdr:colOff>
      <xdr:row>61</xdr:row>
      <xdr:rowOff>44704</xdr:rowOff>
    </xdr:to>
    <xdr:sp macro="" textlink="">
      <xdr:nvSpPr>
        <xdr:cNvPr id="144" name="フローチャート: 判断 143">
          <a:extLst>
            <a:ext uri="{FF2B5EF4-FFF2-40B4-BE49-F238E27FC236}">
              <a16:creationId xmlns:a16="http://schemas.microsoft.com/office/drawing/2014/main" xmlns="" id="{00000000-0008-0000-0300-000090000000}"/>
            </a:ext>
          </a:extLst>
        </xdr:cNvPr>
        <xdr:cNvSpPr/>
      </xdr:nvSpPr>
      <xdr:spPr>
        <a:xfrm>
          <a:off x="1397000" y="104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29481</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1066800" y="1048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90424</xdr:rowOff>
    </xdr:from>
    <xdr:to>
      <xdr:col>23</xdr:col>
      <xdr:colOff>184150</xdr:colOff>
      <xdr:row>61</xdr:row>
      <xdr:rowOff>20574</xdr:rowOff>
    </xdr:to>
    <xdr:sp macro="" textlink="">
      <xdr:nvSpPr>
        <xdr:cNvPr id="151" name="楕円 150">
          <a:extLst>
            <a:ext uri="{FF2B5EF4-FFF2-40B4-BE49-F238E27FC236}">
              <a16:creationId xmlns:a16="http://schemas.microsoft.com/office/drawing/2014/main" xmlns="" id="{00000000-0008-0000-0300-000097000000}"/>
            </a:ext>
          </a:extLst>
        </xdr:cNvPr>
        <xdr:cNvSpPr/>
      </xdr:nvSpPr>
      <xdr:spPr>
        <a:xfrm>
          <a:off x="4902200" y="103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106951</xdr:rowOff>
    </xdr:from>
    <xdr:ext cx="762000" cy="259045"/>
    <xdr:sp macro="" textlink="">
      <xdr:nvSpPr>
        <xdr:cNvPr id="152" name="財政構造の弾力性該当値テキスト">
          <a:extLst>
            <a:ext uri="{FF2B5EF4-FFF2-40B4-BE49-F238E27FC236}">
              <a16:creationId xmlns:a16="http://schemas.microsoft.com/office/drawing/2014/main" xmlns="" id="{00000000-0008-0000-0300-000098000000}"/>
            </a:ext>
          </a:extLst>
        </xdr:cNvPr>
        <xdr:cNvSpPr txBox="1"/>
      </xdr:nvSpPr>
      <xdr:spPr>
        <a:xfrm>
          <a:off x="5041900" y="1022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75946</xdr:rowOff>
    </xdr:from>
    <xdr:to>
      <xdr:col>19</xdr:col>
      <xdr:colOff>184150</xdr:colOff>
      <xdr:row>61</xdr:row>
      <xdr:rowOff>6096</xdr:rowOff>
    </xdr:to>
    <xdr:sp macro="" textlink="">
      <xdr:nvSpPr>
        <xdr:cNvPr id="153" name="楕円 152">
          <a:extLst>
            <a:ext uri="{FF2B5EF4-FFF2-40B4-BE49-F238E27FC236}">
              <a16:creationId xmlns:a16="http://schemas.microsoft.com/office/drawing/2014/main" xmlns="" id="{00000000-0008-0000-0300-000099000000}"/>
            </a:ext>
          </a:extLst>
        </xdr:cNvPr>
        <xdr:cNvSpPr/>
      </xdr:nvSpPr>
      <xdr:spPr>
        <a:xfrm>
          <a:off x="4064000" y="1036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16273</xdr:rowOff>
    </xdr:from>
    <xdr:ext cx="736600" cy="259045"/>
    <xdr:sp macro="" textlink="">
      <xdr:nvSpPr>
        <xdr:cNvPr id="154" name="テキスト ボックス 153">
          <a:extLst>
            <a:ext uri="{FF2B5EF4-FFF2-40B4-BE49-F238E27FC236}">
              <a16:creationId xmlns:a16="http://schemas.microsoft.com/office/drawing/2014/main" xmlns="" id="{00000000-0008-0000-0300-00009A000000}"/>
            </a:ext>
          </a:extLst>
        </xdr:cNvPr>
        <xdr:cNvSpPr txBox="1"/>
      </xdr:nvSpPr>
      <xdr:spPr>
        <a:xfrm>
          <a:off x="3733800" y="10131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37338</xdr:rowOff>
    </xdr:from>
    <xdr:to>
      <xdr:col>15</xdr:col>
      <xdr:colOff>133350</xdr:colOff>
      <xdr:row>60</xdr:row>
      <xdr:rowOff>138938</xdr:rowOff>
    </xdr:to>
    <xdr:sp macro="" textlink="">
      <xdr:nvSpPr>
        <xdr:cNvPr id="155" name="楕円 154">
          <a:extLst>
            <a:ext uri="{FF2B5EF4-FFF2-40B4-BE49-F238E27FC236}">
              <a16:creationId xmlns:a16="http://schemas.microsoft.com/office/drawing/2014/main" xmlns="" id="{00000000-0008-0000-0300-00009B000000}"/>
            </a:ext>
          </a:extLst>
        </xdr:cNvPr>
        <xdr:cNvSpPr/>
      </xdr:nvSpPr>
      <xdr:spPr>
        <a:xfrm>
          <a:off x="3175000" y="1032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149115</xdr:rowOff>
    </xdr:from>
    <xdr:ext cx="7620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2844800" y="1009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100076</xdr:rowOff>
    </xdr:from>
    <xdr:to>
      <xdr:col>11</xdr:col>
      <xdr:colOff>82550</xdr:colOff>
      <xdr:row>61</xdr:row>
      <xdr:rowOff>30226</xdr:rowOff>
    </xdr:to>
    <xdr:sp macro="" textlink="">
      <xdr:nvSpPr>
        <xdr:cNvPr id="157" name="楕円 156">
          <a:extLst>
            <a:ext uri="{FF2B5EF4-FFF2-40B4-BE49-F238E27FC236}">
              <a16:creationId xmlns:a16="http://schemas.microsoft.com/office/drawing/2014/main" xmlns="" id="{00000000-0008-0000-0300-00009D000000}"/>
            </a:ext>
          </a:extLst>
        </xdr:cNvPr>
        <xdr:cNvSpPr/>
      </xdr:nvSpPr>
      <xdr:spPr>
        <a:xfrm>
          <a:off x="22860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40403</xdr:rowOff>
    </xdr:from>
    <xdr:ext cx="762000" cy="259045"/>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1955800" y="1015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165354</xdr:rowOff>
    </xdr:from>
    <xdr:to>
      <xdr:col>7</xdr:col>
      <xdr:colOff>31750</xdr:colOff>
      <xdr:row>60</xdr:row>
      <xdr:rowOff>95504</xdr:rowOff>
    </xdr:to>
    <xdr:sp macro="" textlink="">
      <xdr:nvSpPr>
        <xdr:cNvPr id="159" name="楕円 158">
          <a:extLst>
            <a:ext uri="{FF2B5EF4-FFF2-40B4-BE49-F238E27FC236}">
              <a16:creationId xmlns:a16="http://schemas.microsoft.com/office/drawing/2014/main" xmlns="" id="{00000000-0008-0000-0300-00009F000000}"/>
            </a:ext>
          </a:extLst>
        </xdr:cNvPr>
        <xdr:cNvSpPr/>
      </xdr:nvSpPr>
      <xdr:spPr>
        <a:xfrm>
          <a:off x="1397000" y="1028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105681</xdr:rowOff>
    </xdr:from>
    <xdr:ext cx="762000" cy="259045"/>
    <xdr:sp macro=""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1066800" y="1004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xmlns=""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xmlns=""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xmlns=""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[128,785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xmlns=""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xmlns=""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昨年度比４，７４１円（３．８％）増となり、類似団体及び県内平均と比較し高い水準である。</a:t>
          </a:r>
        </a:p>
        <a:p>
          <a:r>
            <a:rPr kumimoji="1" lang="ja-JP" altLang="en-US" sz="1300">
              <a:latin typeface="ＭＳ Ｐゴシック" panose="020B0600070205080204" pitchFamily="50" charset="-128"/>
              <a:ea typeface="ＭＳ Ｐゴシック" panose="020B0600070205080204" pitchFamily="50" charset="-128"/>
            </a:rPr>
            <a:t>　増となった要因は、令和元年東日本台風に伴う人件費や物件費の増加や、会計年度任用職員制度の開始に伴う報酬及び手当の増加があげられる。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今後は、各施設の統廃合及び民営化を計画的にすすめ、人件費や物件費、維持補修費の抑制に努める。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xmlns=""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xmlns=""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xmlns=""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xmlns=""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xmlns=""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xmlns=""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xmlns=""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xmlns=""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77491</xdr:rowOff>
    </xdr:from>
    <xdr:to>
      <xdr:col>23</xdr:col>
      <xdr:colOff>133350</xdr:colOff>
      <xdr:row>90</xdr:row>
      <xdr:rowOff>13570</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flipV="1">
          <a:off x="4953000" y="13793491"/>
          <a:ext cx="0" cy="16505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157097</xdr:rowOff>
    </xdr:from>
    <xdr:ext cx="762000" cy="259045"/>
    <xdr:sp macro="" textlink="">
      <xdr:nvSpPr>
        <xdr:cNvPr id="193" name="人件費・物件費等の状況最小値テキスト">
          <a:extLst>
            <a:ext uri="{FF2B5EF4-FFF2-40B4-BE49-F238E27FC236}">
              <a16:creationId xmlns:a16="http://schemas.microsoft.com/office/drawing/2014/main" xmlns="" id="{00000000-0008-0000-0300-0000C1000000}"/>
            </a:ext>
          </a:extLst>
        </xdr:cNvPr>
        <xdr:cNvSpPr txBox="1"/>
      </xdr:nvSpPr>
      <xdr:spPr>
        <a:xfrm>
          <a:off x="5041900" y="1541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13570</xdr:rowOff>
    </xdr:from>
    <xdr:to>
      <xdr:col>24</xdr:col>
      <xdr:colOff>12700</xdr:colOff>
      <xdr:row>90</xdr:row>
      <xdr:rowOff>13570</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a:off x="4864100" y="1544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163868</xdr:rowOff>
    </xdr:from>
    <xdr:ext cx="762000" cy="259045"/>
    <xdr:sp macro="" textlink="">
      <xdr:nvSpPr>
        <xdr:cNvPr id="195" name="人件費・物件費等の状況最大値テキスト">
          <a:extLst>
            <a:ext uri="{FF2B5EF4-FFF2-40B4-BE49-F238E27FC236}">
              <a16:creationId xmlns:a16="http://schemas.microsoft.com/office/drawing/2014/main" xmlns="" id="{00000000-0008-0000-0300-0000C3000000}"/>
            </a:ext>
          </a:extLst>
        </xdr:cNvPr>
        <xdr:cNvSpPr txBox="1"/>
      </xdr:nvSpPr>
      <xdr:spPr>
        <a:xfrm>
          <a:off x="5041900" y="13536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77491</xdr:rowOff>
    </xdr:from>
    <xdr:to>
      <xdr:col>24</xdr:col>
      <xdr:colOff>12700</xdr:colOff>
      <xdr:row>80</xdr:row>
      <xdr:rowOff>77491</xdr:rowOff>
    </xdr:to>
    <xdr:cxnSp macro="">
      <xdr:nvCxnSpPr>
        <xdr:cNvPr id="196" name="直線コネクタ 195">
          <a:extLst>
            <a:ext uri="{FF2B5EF4-FFF2-40B4-BE49-F238E27FC236}">
              <a16:creationId xmlns:a16="http://schemas.microsoft.com/office/drawing/2014/main" xmlns="" id="{00000000-0008-0000-0300-0000C4000000}"/>
            </a:ext>
          </a:extLst>
        </xdr:cNvPr>
        <xdr:cNvCxnSpPr/>
      </xdr:nvCxnSpPr>
      <xdr:spPr>
        <a:xfrm>
          <a:off x="4864100" y="13793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100544</xdr:rowOff>
    </xdr:from>
    <xdr:to>
      <xdr:col>23</xdr:col>
      <xdr:colOff>133350</xdr:colOff>
      <xdr:row>85</xdr:row>
      <xdr:rowOff>10809</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a:off x="4114800" y="14502344"/>
          <a:ext cx="838200" cy="8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120638</xdr:rowOff>
    </xdr:from>
    <xdr:ext cx="762000" cy="259045"/>
    <xdr:sp macro="" textlink="">
      <xdr:nvSpPr>
        <xdr:cNvPr id="198" name="人件費・物件費等の状況平均値テキスト">
          <a:extLst>
            <a:ext uri="{FF2B5EF4-FFF2-40B4-BE49-F238E27FC236}">
              <a16:creationId xmlns:a16="http://schemas.microsoft.com/office/drawing/2014/main" xmlns="" id="{00000000-0008-0000-0300-0000C6000000}"/>
            </a:ext>
          </a:extLst>
        </xdr:cNvPr>
        <xdr:cNvSpPr txBox="1"/>
      </xdr:nvSpPr>
      <xdr:spPr>
        <a:xfrm>
          <a:off x="5041900" y="14179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104111</xdr:rowOff>
    </xdr:from>
    <xdr:to>
      <xdr:col>23</xdr:col>
      <xdr:colOff>184150</xdr:colOff>
      <xdr:row>84</xdr:row>
      <xdr:rowOff>34261</xdr:rowOff>
    </xdr:to>
    <xdr:sp macro="" textlink="">
      <xdr:nvSpPr>
        <xdr:cNvPr id="199" name="フローチャート: 判断 198">
          <a:extLst>
            <a:ext uri="{FF2B5EF4-FFF2-40B4-BE49-F238E27FC236}">
              <a16:creationId xmlns:a16="http://schemas.microsoft.com/office/drawing/2014/main" xmlns="" id="{00000000-0008-0000-0300-0000C7000000}"/>
            </a:ext>
          </a:extLst>
        </xdr:cNvPr>
        <xdr:cNvSpPr/>
      </xdr:nvSpPr>
      <xdr:spPr>
        <a:xfrm>
          <a:off x="4902200" y="1433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100544</xdr:rowOff>
    </xdr:from>
    <xdr:to>
      <xdr:col>19</xdr:col>
      <xdr:colOff>133350</xdr:colOff>
      <xdr:row>84</xdr:row>
      <xdr:rowOff>111265</xdr:rowOff>
    </xdr:to>
    <xdr:cxnSp macro="">
      <xdr:nvCxnSpPr>
        <xdr:cNvPr id="200" name="直線コネクタ 199">
          <a:extLst>
            <a:ext uri="{FF2B5EF4-FFF2-40B4-BE49-F238E27FC236}">
              <a16:creationId xmlns:a16="http://schemas.microsoft.com/office/drawing/2014/main" xmlns="" id="{00000000-0008-0000-0300-0000C8000000}"/>
            </a:ext>
          </a:extLst>
        </xdr:cNvPr>
        <xdr:cNvCxnSpPr/>
      </xdr:nvCxnSpPr>
      <xdr:spPr>
        <a:xfrm flipV="1">
          <a:off x="3225800" y="14502344"/>
          <a:ext cx="889000" cy="1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33669</xdr:rowOff>
    </xdr:from>
    <xdr:to>
      <xdr:col>19</xdr:col>
      <xdr:colOff>184150</xdr:colOff>
      <xdr:row>83</xdr:row>
      <xdr:rowOff>135269</xdr:rowOff>
    </xdr:to>
    <xdr:sp macro="" textlink="">
      <xdr:nvSpPr>
        <xdr:cNvPr id="201" name="フローチャート: 判断 200">
          <a:extLst>
            <a:ext uri="{FF2B5EF4-FFF2-40B4-BE49-F238E27FC236}">
              <a16:creationId xmlns:a16="http://schemas.microsoft.com/office/drawing/2014/main" xmlns="" id="{00000000-0008-0000-0300-0000C9000000}"/>
            </a:ext>
          </a:extLst>
        </xdr:cNvPr>
        <xdr:cNvSpPr/>
      </xdr:nvSpPr>
      <xdr:spPr>
        <a:xfrm>
          <a:off x="4064000" y="1426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145446</xdr:rowOff>
    </xdr:from>
    <xdr:ext cx="736600" cy="259045"/>
    <xdr:sp macro="" textlink="">
      <xdr:nvSpPr>
        <xdr:cNvPr id="202" name="テキスト ボックス 201">
          <a:extLst>
            <a:ext uri="{FF2B5EF4-FFF2-40B4-BE49-F238E27FC236}">
              <a16:creationId xmlns:a16="http://schemas.microsoft.com/office/drawing/2014/main" xmlns="" id="{00000000-0008-0000-0300-0000CA000000}"/>
            </a:ext>
          </a:extLst>
        </xdr:cNvPr>
        <xdr:cNvSpPr txBox="1"/>
      </xdr:nvSpPr>
      <xdr:spPr>
        <a:xfrm>
          <a:off x="3733800" y="14032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111265</xdr:rowOff>
    </xdr:from>
    <xdr:to>
      <xdr:col>15</xdr:col>
      <xdr:colOff>82550</xdr:colOff>
      <xdr:row>84</xdr:row>
      <xdr:rowOff>127777</xdr:rowOff>
    </xdr:to>
    <xdr:cxnSp macro="">
      <xdr:nvCxnSpPr>
        <xdr:cNvPr id="203" name="直線コネクタ 202">
          <a:extLst>
            <a:ext uri="{FF2B5EF4-FFF2-40B4-BE49-F238E27FC236}">
              <a16:creationId xmlns:a16="http://schemas.microsoft.com/office/drawing/2014/main" xmlns="" id="{00000000-0008-0000-0300-0000CB000000}"/>
            </a:ext>
          </a:extLst>
        </xdr:cNvPr>
        <xdr:cNvCxnSpPr/>
      </xdr:nvCxnSpPr>
      <xdr:spPr>
        <a:xfrm flipV="1">
          <a:off x="2336800" y="14513065"/>
          <a:ext cx="889000" cy="1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16089</xdr:rowOff>
    </xdr:from>
    <xdr:to>
      <xdr:col>15</xdr:col>
      <xdr:colOff>133350</xdr:colOff>
      <xdr:row>83</xdr:row>
      <xdr:rowOff>117689</xdr:rowOff>
    </xdr:to>
    <xdr:sp macro="" textlink="">
      <xdr:nvSpPr>
        <xdr:cNvPr id="204" name="フローチャート: 判断 203">
          <a:extLst>
            <a:ext uri="{FF2B5EF4-FFF2-40B4-BE49-F238E27FC236}">
              <a16:creationId xmlns:a16="http://schemas.microsoft.com/office/drawing/2014/main" xmlns="" id="{00000000-0008-0000-0300-0000CC000000}"/>
            </a:ext>
          </a:extLst>
        </xdr:cNvPr>
        <xdr:cNvSpPr/>
      </xdr:nvSpPr>
      <xdr:spPr>
        <a:xfrm>
          <a:off x="3175000" y="1424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127866</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2844800" y="1401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77845</xdr:rowOff>
    </xdr:from>
    <xdr:to>
      <xdr:col>11</xdr:col>
      <xdr:colOff>31750</xdr:colOff>
      <xdr:row>84</xdr:row>
      <xdr:rowOff>127777</xdr:rowOff>
    </xdr:to>
    <xdr:cxnSp macro="">
      <xdr:nvCxnSpPr>
        <xdr:cNvPr id="206" name="直線コネクタ 205">
          <a:extLst>
            <a:ext uri="{FF2B5EF4-FFF2-40B4-BE49-F238E27FC236}">
              <a16:creationId xmlns:a16="http://schemas.microsoft.com/office/drawing/2014/main" xmlns="" id="{00000000-0008-0000-0300-0000CE000000}"/>
            </a:ext>
          </a:extLst>
        </xdr:cNvPr>
        <xdr:cNvCxnSpPr/>
      </xdr:nvCxnSpPr>
      <xdr:spPr>
        <a:xfrm>
          <a:off x="1447800" y="14479645"/>
          <a:ext cx="889000" cy="49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22518</xdr:rowOff>
    </xdr:from>
    <xdr:to>
      <xdr:col>11</xdr:col>
      <xdr:colOff>82550</xdr:colOff>
      <xdr:row>83</xdr:row>
      <xdr:rowOff>124118</xdr:rowOff>
    </xdr:to>
    <xdr:sp macro="" textlink="">
      <xdr:nvSpPr>
        <xdr:cNvPr id="207" name="フローチャート: 判断 206">
          <a:extLst>
            <a:ext uri="{FF2B5EF4-FFF2-40B4-BE49-F238E27FC236}">
              <a16:creationId xmlns:a16="http://schemas.microsoft.com/office/drawing/2014/main" xmlns="" id="{00000000-0008-0000-0300-0000CF000000}"/>
            </a:ext>
          </a:extLst>
        </xdr:cNvPr>
        <xdr:cNvSpPr/>
      </xdr:nvSpPr>
      <xdr:spPr>
        <a:xfrm>
          <a:off x="22860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134295</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1955800" y="1402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133592</xdr:rowOff>
    </xdr:from>
    <xdr:to>
      <xdr:col>7</xdr:col>
      <xdr:colOff>31750</xdr:colOff>
      <xdr:row>83</xdr:row>
      <xdr:rowOff>63742</xdr:rowOff>
    </xdr:to>
    <xdr:sp macro="" textlink="">
      <xdr:nvSpPr>
        <xdr:cNvPr id="209" name="フローチャート: 判断 208">
          <a:extLst>
            <a:ext uri="{FF2B5EF4-FFF2-40B4-BE49-F238E27FC236}">
              <a16:creationId xmlns:a16="http://schemas.microsoft.com/office/drawing/2014/main" xmlns="" id="{00000000-0008-0000-0300-0000D1000000}"/>
            </a:ext>
          </a:extLst>
        </xdr:cNvPr>
        <xdr:cNvSpPr/>
      </xdr:nvSpPr>
      <xdr:spPr>
        <a:xfrm>
          <a:off x="1397000" y="1419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73919</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1066800" y="13961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xmlns=""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131459</xdr:rowOff>
    </xdr:from>
    <xdr:to>
      <xdr:col>23</xdr:col>
      <xdr:colOff>184150</xdr:colOff>
      <xdr:row>85</xdr:row>
      <xdr:rowOff>61609</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4902200" y="1453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103536</xdr:rowOff>
    </xdr:from>
    <xdr:ext cx="762000" cy="259045"/>
    <xdr:sp macro="" textlink="">
      <xdr:nvSpPr>
        <xdr:cNvPr id="217" name="人件費・物件費等の状況該当値テキスト">
          <a:extLst>
            <a:ext uri="{FF2B5EF4-FFF2-40B4-BE49-F238E27FC236}">
              <a16:creationId xmlns:a16="http://schemas.microsoft.com/office/drawing/2014/main" xmlns="" id="{00000000-0008-0000-0300-0000D9000000}"/>
            </a:ext>
          </a:extLst>
        </xdr:cNvPr>
        <xdr:cNvSpPr txBox="1"/>
      </xdr:nvSpPr>
      <xdr:spPr>
        <a:xfrm>
          <a:off x="5041900" y="1450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49744</xdr:rowOff>
    </xdr:from>
    <xdr:to>
      <xdr:col>19</xdr:col>
      <xdr:colOff>184150</xdr:colOff>
      <xdr:row>84</xdr:row>
      <xdr:rowOff>151344</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4064000" y="1445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136121</xdr:rowOff>
    </xdr:from>
    <xdr:ext cx="7366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3733800" y="14537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60465</xdr:rowOff>
    </xdr:from>
    <xdr:to>
      <xdr:col>15</xdr:col>
      <xdr:colOff>133350</xdr:colOff>
      <xdr:row>84</xdr:row>
      <xdr:rowOff>162065</xdr:rowOff>
    </xdr:to>
    <xdr:sp macro="" textlink="">
      <xdr:nvSpPr>
        <xdr:cNvPr id="220" name="楕円 219">
          <a:extLst>
            <a:ext uri="{FF2B5EF4-FFF2-40B4-BE49-F238E27FC236}">
              <a16:creationId xmlns:a16="http://schemas.microsoft.com/office/drawing/2014/main" xmlns="" id="{00000000-0008-0000-0300-0000DC000000}"/>
            </a:ext>
          </a:extLst>
        </xdr:cNvPr>
        <xdr:cNvSpPr/>
      </xdr:nvSpPr>
      <xdr:spPr>
        <a:xfrm>
          <a:off x="3175000" y="1446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146842</xdr:rowOff>
    </xdr:from>
    <xdr:ext cx="762000" cy="259045"/>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2844800" y="14548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76977</xdr:rowOff>
    </xdr:from>
    <xdr:to>
      <xdr:col>11</xdr:col>
      <xdr:colOff>82550</xdr:colOff>
      <xdr:row>85</xdr:row>
      <xdr:rowOff>7127</xdr:rowOff>
    </xdr:to>
    <xdr:sp macro="" textlink="">
      <xdr:nvSpPr>
        <xdr:cNvPr id="222" name="楕円 221">
          <a:extLst>
            <a:ext uri="{FF2B5EF4-FFF2-40B4-BE49-F238E27FC236}">
              <a16:creationId xmlns:a16="http://schemas.microsoft.com/office/drawing/2014/main" xmlns="" id="{00000000-0008-0000-0300-0000DE000000}"/>
            </a:ext>
          </a:extLst>
        </xdr:cNvPr>
        <xdr:cNvSpPr/>
      </xdr:nvSpPr>
      <xdr:spPr>
        <a:xfrm>
          <a:off x="2286000" y="1447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163354</xdr:rowOff>
    </xdr:from>
    <xdr:ext cx="762000" cy="259045"/>
    <xdr:sp macro="" textlink="">
      <xdr:nvSpPr>
        <xdr:cNvPr id="223" name="テキスト ボックス 222">
          <a:extLst>
            <a:ext uri="{FF2B5EF4-FFF2-40B4-BE49-F238E27FC236}">
              <a16:creationId xmlns:a16="http://schemas.microsoft.com/office/drawing/2014/main" xmlns="" id="{00000000-0008-0000-0300-0000DF000000}"/>
            </a:ext>
          </a:extLst>
        </xdr:cNvPr>
        <xdr:cNvSpPr txBox="1"/>
      </xdr:nvSpPr>
      <xdr:spPr>
        <a:xfrm>
          <a:off x="1955800" y="1456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27045</xdr:rowOff>
    </xdr:from>
    <xdr:to>
      <xdr:col>7</xdr:col>
      <xdr:colOff>31750</xdr:colOff>
      <xdr:row>84</xdr:row>
      <xdr:rowOff>128645</xdr:rowOff>
    </xdr:to>
    <xdr:sp macro="" textlink="">
      <xdr:nvSpPr>
        <xdr:cNvPr id="224" name="楕円 223">
          <a:extLst>
            <a:ext uri="{FF2B5EF4-FFF2-40B4-BE49-F238E27FC236}">
              <a16:creationId xmlns:a16="http://schemas.microsoft.com/office/drawing/2014/main" xmlns="" id="{00000000-0008-0000-0300-0000E0000000}"/>
            </a:ext>
          </a:extLst>
        </xdr:cNvPr>
        <xdr:cNvSpPr/>
      </xdr:nvSpPr>
      <xdr:spPr>
        <a:xfrm>
          <a:off x="1397000" y="1442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113422</xdr:rowOff>
    </xdr:from>
    <xdr:ext cx="762000" cy="259045"/>
    <xdr:sp macro="" textlink="">
      <xdr:nvSpPr>
        <xdr:cNvPr id="225" name="テキスト ボックス 224">
          <a:extLst>
            <a:ext uri="{FF2B5EF4-FFF2-40B4-BE49-F238E27FC236}">
              <a16:creationId xmlns:a16="http://schemas.microsoft.com/office/drawing/2014/main" xmlns="" id="{00000000-0008-0000-0300-0000E1000000}"/>
            </a:ext>
          </a:extLst>
        </xdr:cNvPr>
        <xdr:cNvSpPr txBox="1"/>
      </xdr:nvSpPr>
      <xdr:spPr>
        <a:xfrm>
          <a:off x="1066800" y="1451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xmlns=""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xmlns=""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xmlns=""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xmlns=""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xmlns=""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対前年度比０．９ポイント減少し、類似団体平均を１．３ポイント下回っている。</a:t>
          </a:r>
          <a:endParaRPr kumimoji="1" lang="en-US" altLang="ja-JP" sz="1300" strike="noStrike" baseline="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300" strike="noStrike" baseline="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strike="noStrike" baseline="0">
              <a:solidFill>
                <a:schemeClr val="tx1"/>
              </a:solidFill>
              <a:latin typeface="ＭＳ Ｐゴシック" panose="020B0600070205080204" pitchFamily="50" charset="-128"/>
              <a:ea typeface="ＭＳ Ｐゴシック" panose="020B0600070205080204" pitchFamily="50" charset="-128"/>
            </a:rPr>
            <a:t>指数増減の主な要因は、母数の少ない経験年数階層の変動によるものがあげられる。今後も、指数の推移を注視し給与の適正化に努めていく。</a:t>
          </a:r>
          <a:endParaRPr kumimoji="1" lang="en-US" altLang="ja-JP" sz="1300" strike="noStrike" baseline="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a:extLst>
            <a:ext uri="{FF2B5EF4-FFF2-40B4-BE49-F238E27FC236}">
              <a16:creationId xmlns:a16="http://schemas.microsoft.com/office/drawing/2014/main" xmlns="" id="{00000000-0008-0000-0300-0000F8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xmlns=""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xmlns=""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xmlns=""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140970</xdr:rowOff>
    </xdr:from>
    <xdr:to>
      <xdr:col>81</xdr:col>
      <xdr:colOff>44450</xdr:colOff>
      <xdr:row>89</xdr:row>
      <xdr:rowOff>118111</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flipV="1">
          <a:off x="17018000" y="13856970"/>
          <a:ext cx="0" cy="1520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90188</xdr:rowOff>
    </xdr:from>
    <xdr:ext cx="762000" cy="259045"/>
    <xdr:sp macro="" textlink="">
      <xdr:nvSpPr>
        <xdr:cNvPr id="253" name="給与水準   （国との比較）最小値テキスト">
          <a:extLst>
            <a:ext uri="{FF2B5EF4-FFF2-40B4-BE49-F238E27FC236}">
              <a16:creationId xmlns:a16="http://schemas.microsoft.com/office/drawing/2014/main" xmlns="" id="{00000000-0008-0000-0300-0000FD000000}"/>
            </a:ext>
          </a:extLst>
        </xdr:cNvPr>
        <xdr:cNvSpPr txBox="1"/>
      </xdr:nvSpPr>
      <xdr:spPr>
        <a:xfrm>
          <a:off x="17106900" y="1534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118111</xdr:rowOff>
    </xdr:from>
    <xdr:to>
      <xdr:col>81</xdr:col>
      <xdr:colOff>133350</xdr:colOff>
      <xdr:row>89</xdr:row>
      <xdr:rowOff>118111</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a:off x="16929100" y="1537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55897</xdr:rowOff>
    </xdr:from>
    <xdr:ext cx="762000" cy="259045"/>
    <xdr:sp macro="" textlink="">
      <xdr:nvSpPr>
        <xdr:cNvPr id="255" name="給与水準   （国との比較）最大値テキスト">
          <a:extLst>
            <a:ext uri="{FF2B5EF4-FFF2-40B4-BE49-F238E27FC236}">
              <a16:creationId xmlns:a16="http://schemas.microsoft.com/office/drawing/2014/main" xmlns="" id="{00000000-0008-0000-0300-0000FF000000}"/>
            </a:ext>
          </a:extLst>
        </xdr:cNvPr>
        <xdr:cNvSpPr txBox="1"/>
      </xdr:nvSpPr>
      <xdr:spPr>
        <a:xfrm>
          <a:off x="171069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140970</xdr:rowOff>
    </xdr:from>
    <xdr:to>
      <xdr:col>81</xdr:col>
      <xdr:colOff>133350</xdr:colOff>
      <xdr:row>80</xdr:row>
      <xdr:rowOff>140970</xdr:rowOff>
    </xdr:to>
    <xdr:cxnSp macro="">
      <xdr:nvCxnSpPr>
        <xdr:cNvPr id="256" name="直線コネクタ 255">
          <a:extLst>
            <a:ext uri="{FF2B5EF4-FFF2-40B4-BE49-F238E27FC236}">
              <a16:creationId xmlns:a16="http://schemas.microsoft.com/office/drawing/2014/main" xmlns="" id="{00000000-0008-0000-0300-000000010000}"/>
            </a:ext>
          </a:extLst>
        </xdr:cNvPr>
        <xdr:cNvCxnSpPr/>
      </xdr:nvCxnSpPr>
      <xdr:spPr>
        <a:xfrm>
          <a:off x="16929100" y="1385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58420</xdr:rowOff>
    </xdr:from>
    <xdr:to>
      <xdr:col>81</xdr:col>
      <xdr:colOff>44450</xdr:colOff>
      <xdr:row>85</xdr:row>
      <xdr:rowOff>104139</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flipV="1">
          <a:off x="16179800" y="14460220"/>
          <a:ext cx="8382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121938</xdr:rowOff>
    </xdr:from>
    <xdr:ext cx="762000" cy="259045"/>
    <xdr:sp macro="" textlink="">
      <xdr:nvSpPr>
        <xdr:cNvPr id="258" name="給与水準   （国との比較）平均値テキスト">
          <a:extLst>
            <a:ext uri="{FF2B5EF4-FFF2-40B4-BE49-F238E27FC236}">
              <a16:creationId xmlns:a16="http://schemas.microsoft.com/office/drawing/2014/main" xmlns="" id="{00000000-0008-0000-0300-000002010000}"/>
            </a:ext>
          </a:extLst>
        </xdr:cNvPr>
        <xdr:cNvSpPr txBox="1"/>
      </xdr:nvSpPr>
      <xdr:spPr>
        <a:xfrm>
          <a:off x="17106900" y="1469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59" name="フローチャート: 判断 258">
          <a:extLst>
            <a:ext uri="{FF2B5EF4-FFF2-40B4-BE49-F238E27FC236}">
              <a16:creationId xmlns:a16="http://schemas.microsoft.com/office/drawing/2014/main" xmlns="" id="{00000000-0008-0000-0300-000003010000}"/>
            </a:ext>
          </a:extLst>
        </xdr:cNvPr>
        <xdr:cNvSpPr/>
      </xdr:nvSpPr>
      <xdr:spPr>
        <a:xfrm>
          <a:off x="169672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58420</xdr:rowOff>
    </xdr:from>
    <xdr:to>
      <xdr:col>77</xdr:col>
      <xdr:colOff>44450</xdr:colOff>
      <xdr:row>85</xdr:row>
      <xdr:rowOff>104139</xdr:rowOff>
    </xdr:to>
    <xdr:cxnSp macro="">
      <xdr:nvCxnSpPr>
        <xdr:cNvPr id="260" name="直線コネクタ 259">
          <a:extLst>
            <a:ext uri="{FF2B5EF4-FFF2-40B4-BE49-F238E27FC236}">
              <a16:creationId xmlns:a16="http://schemas.microsoft.com/office/drawing/2014/main" xmlns="" id="{00000000-0008-0000-0300-000004010000}"/>
            </a:ext>
          </a:extLst>
        </xdr:cNvPr>
        <xdr:cNvCxnSpPr/>
      </xdr:nvCxnSpPr>
      <xdr:spPr>
        <a:xfrm>
          <a:off x="15290800" y="14460220"/>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26670</xdr:rowOff>
    </xdr:from>
    <xdr:to>
      <xdr:col>77</xdr:col>
      <xdr:colOff>95250</xdr:colOff>
      <xdr:row>86</xdr:row>
      <xdr:rowOff>128270</xdr:rowOff>
    </xdr:to>
    <xdr:sp macro="" textlink="">
      <xdr:nvSpPr>
        <xdr:cNvPr id="261" name="フローチャート: 判断 260">
          <a:extLst>
            <a:ext uri="{FF2B5EF4-FFF2-40B4-BE49-F238E27FC236}">
              <a16:creationId xmlns:a16="http://schemas.microsoft.com/office/drawing/2014/main" xmlns="" id="{00000000-0008-0000-0300-000005010000}"/>
            </a:ext>
          </a:extLst>
        </xdr:cNvPr>
        <xdr:cNvSpPr/>
      </xdr:nvSpPr>
      <xdr:spPr>
        <a:xfrm>
          <a:off x="16129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113047</xdr:rowOff>
    </xdr:from>
    <xdr:ext cx="736600" cy="259045"/>
    <xdr:sp macro="" textlink="">
      <xdr:nvSpPr>
        <xdr:cNvPr id="262" name="テキスト ボックス 261">
          <a:extLst>
            <a:ext uri="{FF2B5EF4-FFF2-40B4-BE49-F238E27FC236}">
              <a16:creationId xmlns:a16="http://schemas.microsoft.com/office/drawing/2014/main" xmlns="" id="{00000000-0008-0000-0300-000006010000}"/>
            </a:ext>
          </a:extLst>
        </xdr:cNvPr>
        <xdr:cNvSpPr txBox="1"/>
      </xdr:nvSpPr>
      <xdr:spPr>
        <a:xfrm>
          <a:off x="15798800" y="1485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12700</xdr:rowOff>
    </xdr:from>
    <xdr:to>
      <xdr:col>72</xdr:col>
      <xdr:colOff>203200</xdr:colOff>
      <xdr:row>84</xdr:row>
      <xdr:rowOff>58420</xdr:rowOff>
    </xdr:to>
    <xdr:cxnSp macro="">
      <xdr:nvCxnSpPr>
        <xdr:cNvPr id="263" name="直線コネクタ 262">
          <a:extLst>
            <a:ext uri="{FF2B5EF4-FFF2-40B4-BE49-F238E27FC236}">
              <a16:creationId xmlns:a16="http://schemas.microsoft.com/office/drawing/2014/main" xmlns="" id="{00000000-0008-0000-0300-000007010000}"/>
            </a:ext>
          </a:extLst>
        </xdr:cNvPr>
        <xdr:cNvCxnSpPr/>
      </xdr:nvCxnSpPr>
      <xdr:spPr>
        <a:xfrm>
          <a:off x="14401800" y="1424305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4" name="フローチャート: 判断 263">
          <a:extLst>
            <a:ext uri="{FF2B5EF4-FFF2-40B4-BE49-F238E27FC236}">
              <a16:creationId xmlns:a16="http://schemas.microsoft.com/office/drawing/2014/main" xmlns="" id="{00000000-0008-0000-0300-000008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15239</xdr:rowOff>
    </xdr:from>
    <xdr:to>
      <xdr:col>68</xdr:col>
      <xdr:colOff>152400</xdr:colOff>
      <xdr:row>83</xdr:row>
      <xdr:rowOff>12700</xdr:rowOff>
    </xdr:to>
    <xdr:cxnSp macro="">
      <xdr:nvCxnSpPr>
        <xdr:cNvPr id="266" name="直線コネクタ 265">
          <a:extLst>
            <a:ext uri="{FF2B5EF4-FFF2-40B4-BE49-F238E27FC236}">
              <a16:creationId xmlns:a16="http://schemas.microsoft.com/office/drawing/2014/main" xmlns="" id="{00000000-0008-0000-0300-00000A010000}"/>
            </a:ext>
          </a:extLst>
        </xdr:cNvPr>
        <xdr:cNvCxnSpPr/>
      </xdr:nvCxnSpPr>
      <xdr:spPr>
        <a:xfrm>
          <a:off x="13512800" y="14074139"/>
          <a:ext cx="889000"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149861</xdr:rowOff>
    </xdr:from>
    <xdr:to>
      <xdr:col>68</xdr:col>
      <xdr:colOff>203200</xdr:colOff>
      <xdr:row>86</xdr:row>
      <xdr:rowOff>80011</xdr:rowOff>
    </xdr:to>
    <xdr:sp macro="" textlink="">
      <xdr:nvSpPr>
        <xdr:cNvPr id="267" name="フローチャート: 判断 266">
          <a:extLst>
            <a:ext uri="{FF2B5EF4-FFF2-40B4-BE49-F238E27FC236}">
              <a16:creationId xmlns:a16="http://schemas.microsoft.com/office/drawing/2014/main" xmlns="" id="{00000000-0008-0000-0300-00000B010000}"/>
            </a:ext>
          </a:extLst>
        </xdr:cNvPr>
        <xdr:cNvSpPr/>
      </xdr:nvSpPr>
      <xdr:spPr>
        <a:xfrm>
          <a:off x="14351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64788</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4020800" y="1480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2539</xdr:rowOff>
    </xdr:from>
    <xdr:to>
      <xdr:col>64</xdr:col>
      <xdr:colOff>152400</xdr:colOff>
      <xdr:row>86</xdr:row>
      <xdr:rowOff>104139</xdr:rowOff>
    </xdr:to>
    <xdr:sp macro="" textlink="">
      <xdr:nvSpPr>
        <xdr:cNvPr id="269" name="フローチャート: 判断 268">
          <a:extLst>
            <a:ext uri="{FF2B5EF4-FFF2-40B4-BE49-F238E27FC236}">
              <a16:creationId xmlns:a16="http://schemas.microsoft.com/office/drawing/2014/main" xmlns="" id="{00000000-0008-0000-0300-00000D010000}"/>
            </a:ext>
          </a:extLst>
        </xdr:cNvPr>
        <xdr:cNvSpPr/>
      </xdr:nvSpPr>
      <xdr:spPr>
        <a:xfrm>
          <a:off x="13462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88916</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3131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7620</xdr:rowOff>
    </xdr:from>
    <xdr:to>
      <xdr:col>81</xdr:col>
      <xdr:colOff>95250</xdr:colOff>
      <xdr:row>84</xdr:row>
      <xdr:rowOff>109220</xdr:rowOff>
    </xdr:to>
    <xdr:sp macro="" textlink="">
      <xdr:nvSpPr>
        <xdr:cNvPr id="276" name="楕円 275">
          <a:extLst>
            <a:ext uri="{FF2B5EF4-FFF2-40B4-BE49-F238E27FC236}">
              <a16:creationId xmlns:a16="http://schemas.microsoft.com/office/drawing/2014/main" xmlns="" id="{00000000-0008-0000-0300-000014010000}"/>
            </a:ext>
          </a:extLst>
        </xdr:cNvPr>
        <xdr:cNvSpPr/>
      </xdr:nvSpPr>
      <xdr:spPr>
        <a:xfrm>
          <a:off x="169672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24147</xdr:rowOff>
    </xdr:from>
    <xdr:ext cx="762000" cy="259045"/>
    <xdr:sp macro="" textlink="">
      <xdr:nvSpPr>
        <xdr:cNvPr id="277" name="給与水準   （国との比較）該当値テキスト">
          <a:extLst>
            <a:ext uri="{FF2B5EF4-FFF2-40B4-BE49-F238E27FC236}">
              <a16:creationId xmlns:a16="http://schemas.microsoft.com/office/drawing/2014/main" xmlns="" id="{00000000-0008-0000-0300-000015010000}"/>
            </a:ext>
          </a:extLst>
        </xdr:cNvPr>
        <xdr:cNvSpPr txBox="1"/>
      </xdr:nvSpPr>
      <xdr:spPr>
        <a:xfrm>
          <a:off x="17106900" y="1425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53339</xdr:rowOff>
    </xdr:from>
    <xdr:to>
      <xdr:col>77</xdr:col>
      <xdr:colOff>95250</xdr:colOff>
      <xdr:row>85</xdr:row>
      <xdr:rowOff>154939</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6129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165116</xdr:rowOff>
    </xdr:from>
    <xdr:ext cx="7366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5798800" y="14395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7620</xdr:rowOff>
    </xdr:from>
    <xdr:to>
      <xdr:col>73</xdr:col>
      <xdr:colOff>44450</xdr:colOff>
      <xdr:row>84</xdr:row>
      <xdr:rowOff>109220</xdr:rowOff>
    </xdr:to>
    <xdr:sp macro="" textlink="">
      <xdr:nvSpPr>
        <xdr:cNvPr id="280" name="楕円 279">
          <a:extLst>
            <a:ext uri="{FF2B5EF4-FFF2-40B4-BE49-F238E27FC236}">
              <a16:creationId xmlns:a16="http://schemas.microsoft.com/office/drawing/2014/main" xmlns="" id="{00000000-0008-0000-0300-000018010000}"/>
            </a:ext>
          </a:extLst>
        </xdr:cNvPr>
        <xdr:cNvSpPr/>
      </xdr:nvSpPr>
      <xdr:spPr>
        <a:xfrm>
          <a:off x="15240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119397</xdr:rowOff>
    </xdr:from>
    <xdr:ext cx="762000" cy="259045"/>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4909800" y="1417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133350</xdr:rowOff>
    </xdr:from>
    <xdr:to>
      <xdr:col>68</xdr:col>
      <xdr:colOff>203200</xdr:colOff>
      <xdr:row>83</xdr:row>
      <xdr:rowOff>63500</xdr:rowOff>
    </xdr:to>
    <xdr:sp macro="" textlink="">
      <xdr:nvSpPr>
        <xdr:cNvPr id="282" name="楕円 281">
          <a:extLst>
            <a:ext uri="{FF2B5EF4-FFF2-40B4-BE49-F238E27FC236}">
              <a16:creationId xmlns:a16="http://schemas.microsoft.com/office/drawing/2014/main" xmlns="" id="{00000000-0008-0000-0300-00001A010000}"/>
            </a:ext>
          </a:extLst>
        </xdr:cNvPr>
        <xdr:cNvSpPr/>
      </xdr:nvSpPr>
      <xdr:spPr>
        <a:xfrm>
          <a:off x="14351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73677</xdr:rowOff>
    </xdr:from>
    <xdr:ext cx="762000" cy="259045"/>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4020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135889</xdr:rowOff>
    </xdr:from>
    <xdr:to>
      <xdr:col>64</xdr:col>
      <xdr:colOff>152400</xdr:colOff>
      <xdr:row>82</xdr:row>
      <xdr:rowOff>66039</xdr:rowOff>
    </xdr:to>
    <xdr:sp macro="" textlink="">
      <xdr:nvSpPr>
        <xdr:cNvPr id="284" name="楕円 283">
          <a:extLst>
            <a:ext uri="{FF2B5EF4-FFF2-40B4-BE49-F238E27FC236}">
              <a16:creationId xmlns:a16="http://schemas.microsoft.com/office/drawing/2014/main" xmlns="" id="{00000000-0008-0000-0300-00001C010000}"/>
            </a:ext>
          </a:extLst>
        </xdr:cNvPr>
        <xdr:cNvSpPr/>
      </xdr:nvSpPr>
      <xdr:spPr>
        <a:xfrm>
          <a:off x="134620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76216</xdr:rowOff>
    </xdr:from>
    <xdr:ext cx="762000" cy="259045"/>
    <xdr:sp macro="" textlink="">
      <xdr:nvSpPr>
        <xdr:cNvPr id="285" name="テキスト ボックス 284">
          <a:extLst>
            <a:ext uri="{FF2B5EF4-FFF2-40B4-BE49-F238E27FC236}">
              <a16:creationId xmlns:a16="http://schemas.microsoft.com/office/drawing/2014/main" xmlns="" id="{00000000-0008-0000-0300-00001D010000}"/>
            </a:ext>
          </a:extLst>
        </xdr:cNvPr>
        <xdr:cNvSpPr txBox="1"/>
      </xdr:nvSpPr>
      <xdr:spPr>
        <a:xfrm>
          <a:off x="131318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xmlns=""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xmlns=""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xmlns=""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xmlns=""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対前年度比０．１３ポイント改善したものの、類似団体平均を１．２０ポイント、県平均を１．０２ポイント上回っており、いまだ改善が必要な状態が続いている。</a:t>
          </a:r>
        </a:p>
        <a:p>
          <a:r>
            <a:rPr kumimoji="1" lang="ja-JP" altLang="en-US" sz="1300">
              <a:latin typeface="ＭＳ Ｐゴシック" panose="020B0600070205080204" pitchFamily="50" charset="-128"/>
              <a:ea typeface="ＭＳ Ｐゴシック" panose="020B0600070205080204" pitchFamily="50" charset="-128"/>
            </a:rPr>
            <a:t>　今後は、</a:t>
          </a:r>
          <a:r>
            <a:rPr kumimoji="1" lang="ja-JP" altLang="en-US" sz="1300">
              <a:solidFill>
                <a:schemeClr val="tx1"/>
              </a:solidFill>
              <a:latin typeface="ＭＳ Ｐゴシック" panose="020B0600070205080204" pitchFamily="50" charset="-128"/>
              <a:ea typeface="ＭＳ Ｐゴシック" panose="020B0600070205080204" pitchFamily="50" charset="-128"/>
            </a:rPr>
            <a:t>組織の簡素化や事務事業の見直しと併せて、職員適正化計画に基づき職員数の適正化を図る。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xmlns=""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xmlns=""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83439</xdr:rowOff>
    </xdr:from>
    <xdr:to>
      <xdr:col>81</xdr:col>
      <xdr:colOff>44450</xdr:colOff>
      <xdr:row>67</xdr:row>
      <xdr:rowOff>106553</xdr:rowOff>
    </xdr:to>
    <xdr:cxnSp macro="">
      <xdr:nvCxnSpPr>
        <xdr:cNvPr id="313" name="直線コネクタ 312">
          <a:extLst>
            <a:ext uri="{FF2B5EF4-FFF2-40B4-BE49-F238E27FC236}">
              <a16:creationId xmlns:a16="http://schemas.microsoft.com/office/drawing/2014/main" xmlns="" id="{00000000-0008-0000-0300-000039010000}"/>
            </a:ext>
          </a:extLst>
        </xdr:cNvPr>
        <xdr:cNvCxnSpPr/>
      </xdr:nvCxnSpPr>
      <xdr:spPr>
        <a:xfrm flipV="1">
          <a:off x="17018000" y="10198989"/>
          <a:ext cx="0" cy="13947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78630</xdr:rowOff>
    </xdr:from>
    <xdr:ext cx="762000" cy="259045"/>
    <xdr:sp macro="" textlink="">
      <xdr:nvSpPr>
        <xdr:cNvPr id="314" name="定員管理の状況最小値テキスト">
          <a:extLst>
            <a:ext uri="{FF2B5EF4-FFF2-40B4-BE49-F238E27FC236}">
              <a16:creationId xmlns:a16="http://schemas.microsoft.com/office/drawing/2014/main" xmlns="" id="{00000000-0008-0000-0300-00003A010000}"/>
            </a:ext>
          </a:extLst>
        </xdr:cNvPr>
        <xdr:cNvSpPr txBox="1"/>
      </xdr:nvSpPr>
      <xdr:spPr>
        <a:xfrm>
          <a:off x="17106900" y="11565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106553</xdr:rowOff>
    </xdr:from>
    <xdr:to>
      <xdr:col>81</xdr:col>
      <xdr:colOff>133350</xdr:colOff>
      <xdr:row>67</xdr:row>
      <xdr:rowOff>106553</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a:off x="16929100" y="1159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169816</xdr:rowOff>
    </xdr:from>
    <xdr:ext cx="762000" cy="259045"/>
    <xdr:sp macro="" textlink="">
      <xdr:nvSpPr>
        <xdr:cNvPr id="316" name="定員管理の状況最大値テキスト">
          <a:extLst>
            <a:ext uri="{FF2B5EF4-FFF2-40B4-BE49-F238E27FC236}">
              <a16:creationId xmlns:a16="http://schemas.microsoft.com/office/drawing/2014/main" xmlns="" id="{00000000-0008-0000-0300-00003C010000}"/>
            </a:ext>
          </a:extLst>
        </xdr:cNvPr>
        <xdr:cNvSpPr txBox="1"/>
      </xdr:nvSpPr>
      <xdr:spPr>
        <a:xfrm>
          <a:off x="17106900" y="994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83439</xdr:rowOff>
    </xdr:from>
    <xdr:to>
      <xdr:col>81</xdr:col>
      <xdr:colOff>133350</xdr:colOff>
      <xdr:row>59</xdr:row>
      <xdr:rowOff>83439</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a:off x="16929100" y="1019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29718</xdr:rowOff>
    </xdr:from>
    <xdr:to>
      <xdr:col>81</xdr:col>
      <xdr:colOff>44450</xdr:colOff>
      <xdr:row>64</xdr:row>
      <xdr:rowOff>61087</xdr:rowOff>
    </xdr:to>
    <xdr:cxnSp macro="">
      <xdr:nvCxnSpPr>
        <xdr:cNvPr id="318" name="直線コネクタ 317">
          <a:extLst>
            <a:ext uri="{FF2B5EF4-FFF2-40B4-BE49-F238E27FC236}">
              <a16:creationId xmlns:a16="http://schemas.microsoft.com/office/drawing/2014/main" xmlns="" id="{00000000-0008-0000-0300-00003E010000}"/>
            </a:ext>
          </a:extLst>
        </xdr:cNvPr>
        <xdr:cNvCxnSpPr/>
      </xdr:nvCxnSpPr>
      <xdr:spPr>
        <a:xfrm flipV="1">
          <a:off x="16179800" y="11002518"/>
          <a:ext cx="8382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48785</xdr:rowOff>
    </xdr:from>
    <xdr:ext cx="762000" cy="259045"/>
    <xdr:sp macro="" textlink="">
      <xdr:nvSpPr>
        <xdr:cNvPr id="319" name="定員管理の状況平均値テキスト">
          <a:extLst>
            <a:ext uri="{FF2B5EF4-FFF2-40B4-BE49-F238E27FC236}">
              <a16:creationId xmlns:a16="http://schemas.microsoft.com/office/drawing/2014/main" xmlns="" id="{00000000-0008-0000-0300-00003F010000}"/>
            </a:ext>
          </a:extLst>
        </xdr:cNvPr>
        <xdr:cNvSpPr txBox="1"/>
      </xdr:nvSpPr>
      <xdr:spPr>
        <a:xfrm>
          <a:off x="17106900" y="1050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32258</xdr:rowOff>
    </xdr:from>
    <xdr:to>
      <xdr:col>81</xdr:col>
      <xdr:colOff>95250</xdr:colOff>
      <xdr:row>62</xdr:row>
      <xdr:rowOff>133858</xdr:rowOff>
    </xdr:to>
    <xdr:sp macro="" textlink="">
      <xdr:nvSpPr>
        <xdr:cNvPr id="320" name="フローチャート: 判断 319">
          <a:extLst>
            <a:ext uri="{FF2B5EF4-FFF2-40B4-BE49-F238E27FC236}">
              <a16:creationId xmlns:a16="http://schemas.microsoft.com/office/drawing/2014/main" xmlns="" id="{00000000-0008-0000-0300-000040010000}"/>
            </a:ext>
          </a:extLst>
        </xdr:cNvPr>
        <xdr:cNvSpPr/>
      </xdr:nvSpPr>
      <xdr:spPr>
        <a:xfrm>
          <a:off x="16967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56261</xdr:rowOff>
    </xdr:from>
    <xdr:to>
      <xdr:col>77</xdr:col>
      <xdr:colOff>44450</xdr:colOff>
      <xdr:row>64</xdr:row>
      <xdr:rowOff>61087</xdr:rowOff>
    </xdr:to>
    <xdr:cxnSp macro="">
      <xdr:nvCxnSpPr>
        <xdr:cNvPr id="321" name="直線コネクタ 320">
          <a:extLst>
            <a:ext uri="{FF2B5EF4-FFF2-40B4-BE49-F238E27FC236}">
              <a16:creationId xmlns:a16="http://schemas.microsoft.com/office/drawing/2014/main" xmlns="" id="{00000000-0008-0000-0300-000041010000}"/>
            </a:ext>
          </a:extLst>
        </xdr:cNvPr>
        <xdr:cNvCxnSpPr/>
      </xdr:nvCxnSpPr>
      <xdr:spPr>
        <a:xfrm>
          <a:off x="15290800" y="11029061"/>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167513</xdr:rowOff>
    </xdr:from>
    <xdr:to>
      <xdr:col>77</xdr:col>
      <xdr:colOff>95250</xdr:colOff>
      <xdr:row>62</xdr:row>
      <xdr:rowOff>97663</xdr:rowOff>
    </xdr:to>
    <xdr:sp macro="" textlink="">
      <xdr:nvSpPr>
        <xdr:cNvPr id="322" name="フローチャート: 判断 321">
          <a:extLst>
            <a:ext uri="{FF2B5EF4-FFF2-40B4-BE49-F238E27FC236}">
              <a16:creationId xmlns:a16="http://schemas.microsoft.com/office/drawing/2014/main" xmlns="" id="{00000000-0008-0000-0300-000042010000}"/>
            </a:ext>
          </a:extLst>
        </xdr:cNvPr>
        <xdr:cNvSpPr/>
      </xdr:nvSpPr>
      <xdr:spPr>
        <a:xfrm>
          <a:off x="16129000" y="106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107840</xdr:rowOff>
    </xdr:from>
    <xdr:ext cx="736600" cy="259045"/>
    <xdr:sp macro="" textlink="">
      <xdr:nvSpPr>
        <xdr:cNvPr id="323" name="テキスト ボックス 322">
          <a:extLst>
            <a:ext uri="{FF2B5EF4-FFF2-40B4-BE49-F238E27FC236}">
              <a16:creationId xmlns:a16="http://schemas.microsoft.com/office/drawing/2014/main" xmlns="" id="{00000000-0008-0000-0300-000043010000}"/>
            </a:ext>
          </a:extLst>
        </xdr:cNvPr>
        <xdr:cNvSpPr txBox="1"/>
      </xdr:nvSpPr>
      <xdr:spPr>
        <a:xfrm>
          <a:off x="15798800" y="10394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34544</xdr:rowOff>
    </xdr:from>
    <xdr:to>
      <xdr:col>72</xdr:col>
      <xdr:colOff>203200</xdr:colOff>
      <xdr:row>64</xdr:row>
      <xdr:rowOff>56261</xdr:rowOff>
    </xdr:to>
    <xdr:cxnSp macro="">
      <xdr:nvCxnSpPr>
        <xdr:cNvPr id="324" name="直線コネクタ 323">
          <a:extLst>
            <a:ext uri="{FF2B5EF4-FFF2-40B4-BE49-F238E27FC236}">
              <a16:creationId xmlns:a16="http://schemas.microsoft.com/office/drawing/2014/main" xmlns="" id="{00000000-0008-0000-0300-000044010000}"/>
            </a:ext>
          </a:extLst>
        </xdr:cNvPr>
        <xdr:cNvCxnSpPr/>
      </xdr:nvCxnSpPr>
      <xdr:spPr>
        <a:xfrm>
          <a:off x="14401800" y="11007344"/>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169926</xdr:rowOff>
    </xdr:from>
    <xdr:to>
      <xdr:col>73</xdr:col>
      <xdr:colOff>44450</xdr:colOff>
      <xdr:row>62</xdr:row>
      <xdr:rowOff>100076</xdr:rowOff>
    </xdr:to>
    <xdr:sp macro="" textlink="">
      <xdr:nvSpPr>
        <xdr:cNvPr id="325" name="フローチャート: 判断 324">
          <a:extLst>
            <a:ext uri="{FF2B5EF4-FFF2-40B4-BE49-F238E27FC236}">
              <a16:creationId xmlns:a16="http://schemas.microsoft.com/office/drawing/2014/main" xmlns="" id="{00000000-0008-0000-0300-000045010000}"/>
            </a:ext>
          </a:extLst>
        </xdr:cNvPr>
        <xdr:cNvSpPr/>
      </xdr:nvSpPr>
      <xdr:spPr>
        <a:xfrm>
          <a:off x="15240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110253</xdr:rowOff>
    </xdr:from>
    <xdr:ext cx="762000" cy="259045"/>
    <xdr:sp macro="" textlink="">
      <xdr:nvSpPr>
        <xdr:cNvPr id="326" name="テキスト ボックス 325">
          <a:extLst>
            <a:ext uri="{FF2B5EF4-FFF2-40B4-BE49-F238E27FC236}">
              <a16:creationId xmlns:a16="http://schemas.microsoft.com/office/drawing/2014/main" xmlns="" id="{00000000-0008-0000-0300-000046010000}"/>
            </a:ext>
          </a:extLst>
        </xdr:cNvPr>
        <xdr:cNvSpPr txBox="1"/>
      </xdr:nvSpPr>
      <xdr:spPr>
        <a:xfrm>
          <a:off x="14909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17653</xdr:rowOff>
    </xdr:from>
    <xdr:to>
      <xdr:col>68</xdr:col>
      <xdr:colOff>152400</xdr:colOff>
      <xdr:row>64</xdr:row>
      <xdr:rowOff>34544</xdr:rowOff>
    </xdr:to>
    <xdr:cxnSp macro="">
      <xdr:nvCxnSpPr>
        <xdr:cNvPr id="327" name="直線コネクタ 326">
          <a:extLst>
            <a:ext uri="{FF2B5EF4-FFF2-40B4-BE49-F238E27FC236}">
              <a16:creationId xmlns:a16="http://schemas.microsoft.com/office/drawing/2014/main" xmlns="" id="{00000000-0008-0000-0300-000047010000}"/>
            </a:ext>
          </a:extLst>
        </xdr:cNvPr>
        <xdr:cNvCxnSpPr/>
      </xdr:nvCxnSpPr>
      <xdr:spPr>
        <a:xfrm>
          <a:off x="13512800" y="10990453"/>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12954</xdr:rowOff>
    </xdr:from>
    <xdr:to>
      <xdr:col>68</xdr:col>
      <xdr:colOff>203200</xdr:colOff>
      <xdr:row>62</xdr:row>
      <xdr:rowOff>114554</xdr:rowOff>
    </xdr:to>
    <xdr:sp macro="" textlink="">
      <xdr:nvSpPr>
        <xdr:cNvPr id="328" name="フローチャート: 判断 327">
          <a:extLst>
            <a:ext uri="{FF2B5EF4-FFF2-40B4-BE49-F238E27FC236}">
              <a16:creationId xmlns:a16="http://schemas.microsoft.com/office/drawing/2014/main" xmlns="" id="{00000000-0008-0000-0300-000048010000}"/>
            </a:ext>
          </a:extLst>
        </xdr:cNvPr>
        <xdr:cNvSpPr/>
      </xdr:nvSpPr>
      <xdr:spPr>
        <a:xfrm>
          <a:off x="14351000" y="1064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124731</xdr:rowOff>
    </xdr:from>
    <xdr:ext cx="762000" cy="259045"/>
    <xdr:sp macro="" textlink="">
      <xdr:nvSpPr>
        <xdr:cNvPr id="329" name="テキスト ボックス 328">
          <a:extLst>
            <a:ext uri="{FF2B5EF4-FFF2-40B4-BE49-F238E27FC236}">
              <a16:creationId xmlns:a16="http://schemas.microsoft.com/office/drawing/2014/main" xmlns="" id="{00000000-0008-0000-0300-000049010000}"/>
            </a:ext>
          </a:extLst>
        </xdr:cNvPr>
        <xdr:cNvSpPr txBox="1"/>
      </xdr:nvSpPr>
      <xdr:spPr>
        <a:xfrm>
          <a:off x="14020800" y="1041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136144</xdr:rowOff>
    </xdr:from>
    <xdr:to>
      <xdr:col>64</xdr:col>
      <xdr:colOff>152400</xdr:colOff>
      <xdr:row>62</xdr:row>
      <xdr:rowOff>66294</xdr:rowOff>
    </xdr:to>
    <xdr:sp macro="" textlink="">
      <xdr:nvSpPr>
        <xdr:cNvPr id="330" name="フローチャート: 判断 329">
          <a:extLst>
            <a:ext uri="{FF2B5EF4-FFF2-40B4-BE49-F238E27FC236}">
              <a16:creationId xmlns:a16="http://schemas.microsoft.com/office/drawing/2014/main" xmlns="" id="{00000000-0008-0000-0300-00004A010000}"/>
            </a:ext>
          </a:extLst>
        </xdr:cNvPr>
        <xdr:cNvSpPr/>
      </xdr:nvSpPr>
      <xdr:spPr>
        <a:xfrm>
          <a:off x="13462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76471</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3131800" y="1036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xmlns=""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150368</xdr:rowOff>
    </xdr:from>
    <xdr:to>
      <xdr:col>81</xdr:col>
      <xdr:colOff>95250</xdr:colOff>
      <xdr:row>64</xdr:row>
      <xdr:rowOff>80518</xdr:rowOff>
    </xdr:to>
    <xdr:sp macro="" textlink="">
      <xdr:nvSpPr>
        <xdr:cNvPr id="337" name="楕円 336">
          <a:extLst>
            <a:ext uri="{FF2B5EF4-FFF2-40B4-BE49-F238E27FC236}">
              <a16:creationId xmlns:a16="http://schemas.microsoft.com/office/drawing/2014/main" xmlns="" id="{00000000-0008-0000-0300-000051010000}"/>
            </a:ext>
          </a:extLst>
        </xdr:cNvPr>
        <xdr:cNvSpPr/>
      </xdr:nvSpPr>
      <xdr:spPr>
        <a:xfrm>
          <a:off x="169672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122445</xdr:rowOff>
    </xdr:from>
    <xdr:ext cx="762000" cy="259045"/>
    <xdr:sp macro="" textlink="">
      <xdr:nvSpPr>
        <xdr:cNvPr id="338" name="定員管理の状況該当値テキスト">
          <a:extLst>
            <a:ext uri="{FF2B5EF4-FFF2-40B4-BE49-F238E27FC236}">
              <a16:creationId xmlns:a16="http://schemas.microsoft.com/office/drawing/2014/main" xmlns="" id="{00000000-0008-0000-0300-000052010000}"/>
            </a:ext>
          </a:extLst>
        </xdr:cNvPr>
        <xdr:cNvSpPr txBox="1"/>
      </xdr:nvSpPr>
      <xdr:spPr>
        <a:xfrm>
          <a:off x="17106900" y="10923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10287</xdr:rowOff>
    </xdr:from>
    <xdr:to>
      <xdr:col>77</xdr:col>
      <xdr:colOff>95250</xdr:colOff>
      <xdr:row>64</xdr:row>
      <xdr:rowOff>111887</xdr:rowOff>
    </xdr:to>
    <xdr:sp macro="" textlink="">
      <xdr:nvSpPr>
        <xdr:cNvPr id="339" name="楕円 338">
          <a:extLst>
            <a:ext uri="{FF2B5EF4-FFF2-40B4-BE49-F238E27FC236}">
              <a16:creationId xmlns:a16="http://schemas.microsoft.com/office/drawing/2014/main" xmlns="" id="{00000000-0008-0000-0300-000053010000}"/>
            </a:ext>
          </a:extLst>
        </xdr:cNvPr>
        <xdr:cNvSpPr/>
      </xdr:nvSpPr>
      <xdr:spPr>
        <a:xfrm>
          <a:off x="16129000" y="1098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96664</xdr:rowOff>
    </xdr:from>
    <xdr:ext cx="7366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5798800" y="11069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5461</xdr:rowOff>
    </xdr:from>
    <xdr:to>
      <xdr:col>73</xdr:col>
      <xdr:colOff>44450</xdr:colOff>
      <xdr:row>64</xdr:row>
      <xdr:rowOff>107061</xdr:rowOff>
    </xdr:to>
    <xdr:sp macro="" textlink="">
      <xdr:nvSpPr>
        <xdr:cNvPr id="341" name="楕円 340">
          <a:extLst>
            <a:ext uri="{FF2B5EF4-FFF2-40B4-BE49-F238E27FC236}">
              <a16:creationId xmlns:a16="http://schemas.microsoft.com/office/drawing/2014/main" xmlns="" id="{00000000-0008-0000-0300-000055010000}"/>
            </a:ext>
          </a:extLst>
        </xdr:cNvPr>
        <xdr:cNvSpPr/>
      </xdr:nvSpPr>
      <xdr:spPr>
        <a:xfrm>
          <a:off x="15240000" y="1097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91838</xdr:rowOff>
    </xdr:from>
    <xdr:ext cx="762000" cy="259045"/>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4909800" y="1106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155194</xdr:rowOff>
    </xdr:from>
    <xdr:to>
      <xdr:col>68</xdr:col>
      <xdr:colOff>203200</xdr:colOff>
      <xdr:row>64</xdr:row>
      <xdr:rowOff>85344</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4351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70121</xdr:rowOff>
    </xdr:from>
    <xdr:ext cx="7620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4020800" y="110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138303</xdr:rowOff>
    </xdr:from>
    <xdr:to>
      <xdr:col>64</xdr:col>
      <xdr:colOff>152400</xdr:colOff>
      <xdr:row>64</xdr:row>
      <xdr:rowOff>68453</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3462000" y="1093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53230</xdr:rowOff>
    </xdr:from>
    <xdr:ext cx="762000" cy="2590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3131800" y="11026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xmlns=""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xmlns=""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xmlns=""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xmlns=""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市債償還額が減少したことにより実質公債費比率は、前年度比０．２ポイント改善し、類似団体平均を３．０ポイント下回っている状態である。</a:t>
          </a:r>
        </a:p>
        <a:p>
          <a:r>
            <a:rPr kumimoji="1" lang="ja-JP" altLang="en-US" sz="1300">
              <a:latin typeface="ＭＳ Ｐゴシック" panose="020B0600070205080204" pitchFamily="50" charset="-128"/>
              <a:ea typeface="ＭＳ Ｐゴシック" panose="020B0600070205080204" pitchFamily="50" charset="-128"/>
            </a:rPr>
            <a:t>　今後は、交付税措置において有利な地方債である合併特例事業債が借入限度額まで達する見込みである。更に、令和元年東日本台風による災害復旧にかかる地方債の償還額が増え、実質公債費比率が上昇していくことが想定される。比率の推移に注視し、これまで以上に公債費の適正化に取り組む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xmlns=""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xmlns=""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xmlns=""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xmlns=""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xmlns=""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xmlns=""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5927</xdr:rowOff>
    </xdr:from>
    <xdr:to>
      <xdr:col>81</xdr:col>
      <xdr:colOff>44450</xdr:colOff>
      <xdr:row>45</xdr:row>
      <xdr:rowOff>17780</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flipV="1">
          <a:off x="17018000" y="6349577"/>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75" name="公債費負担の状況最小値テキスト">
          <a:extLst>
            <a:ext uri="{FF2B5EF4-FFF2-40B4-BE49-F238E27FC236}">
              <a16:creationId xmlns:a16="http://schemas.microsoft.com/office/drawing/2014/main" xmlns="" id="{00000000-0008-0000-0300-000077010000}"/>
            </a:ext>
          </a:extLst>
        </xdr:cNvPr>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92304</xdr:rowOff>
    </xdr:from>
    <xdr:ext cx="762000" cy="259045"/>
    <xdr:sp macro="" textlink="">
      <xdr:nvSpPr>
        <xdr:cNvPr id="377" name="公債費負担の状況最大値テキスト">
          <a:extLst>
            <a:ext uri="{FF2B5EF4-FFF2-40B4-BE49-F238E27FC236}">
              <a16:creationId xmlns:a16="http://schemas.microsoft.com/office/drawing/2014/main" xmlns="" id="{00000000-0008-0000-0300-000079010000}"/>
            </a:ext>
          </a:extLst>
        </xdr:cNvPr>
        <xdr:cNvSpPr txBox="1"/>
      </xdr:nvSpPr>
      <xdr:spPr>
        <a:xfrm>
          <a:off x="17106900" y="609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5927</xdr:rowOff>
    </xdr:from>
    <xdr:to>
      <xdr:col>81</xdr:col>
      <xdr:colOff>133350</xdr:colOff>
      <xdr:row>37</xdr:row>
      <xdr:rowOff>5927</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a:off x="16929100" y="634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65194</xdr:rowOff>
    </xdr:from>
    <xdr:to>
      <xdr:col>81</xdr:col>
      <xdr:colOff>44450</xdr:colOff>
      <xdr:row>39</xdr:row>
      <xdr:rowOff>81280</xdr:rowOff>
    </xdr:to>
    <xdr:cxnSp macro="">
      <xdr:nvCxnSpPr>
        <xdr:cNvPr id="379" name="直線コネクタ 378">
          <a:extLst>
            <a:ext uri="{FF2B5EF4-FFF2-40B4-BE49-F238E27FC236}">
              <a16:creationId xmlns:a16="http://schemas.microsoft.com/office/drawing/2014/main" xmlns="" id="{00000000-0008-0000-0300-00007B010000}"/>
            </a:ext>
          </a:extLst>
        </xdr:cNvPr>
        <xdr:cNvCxnSpPr/>
      </xdr:nvCxnSpPr>
      <xdr:spPr>
        <a:xfrm flipV="1">
          <a:off x="16179800" y="6751744"/>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56321</xdr:rowOff>
    </xdr:from>
    <xdr:ext cx="762000" cy="259045"/>
    <xdr:sp macro="" textlink="">
      <xdr:nvSpPr>
        <xdr:cNvPr id="380" name="公債費負担の状況平均値テキスト">
          <a:extLst>
            <a:ext uri="{FF2B5EF4-FFF2-40B4-BE49-F238E27FC236}">
              <a16:creationId xmlns:a16="http://schemas.microsoft.com/office/drawing/2014/main" xmlns="" id="{00000000-0008-0000-0300-00007C010000}"/>
            </a:ext>
          </a:extLst>
        </xdr:cNvPr>
        <xdr:cNvSpPr txBox="1"/>
      </xdr:nvSpPr>
      <xdr:spPr>
        <a:xfrm>
          <a:off x="17106900" y="6914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84244</xdr:rowOff>
    </xdr:from>
    <xdr:to>
      <xdr:col>81</xdr:col>
      <xdr:colOff>95250</xdr:colOff>
      <xdr:row>41</xdr:row>
      <xdr:rowOff>14394</xdr:rowOff>
    </xdr:to>
    <xdr:sp macro="" textlink="">
      <xdr:nvSpPr>
        <xdr:cNvPr id="381" name="フローチャート: 判断 380">
          <a:extLst>
            <a:ext uri="{FF2B5EF4-FFF2-40B4-BE49-F238E27FC236}">
              <a16:creationId xmlns:a16="http://schemas.microsoft.com/office/drawing/2014/main" xmlns="" id="{00000000-0008-0000-0300-00007D010000}"/>
            </a:ext>
          </a:extLst>
        </xdr:cNvPr>
        <xdr:cNvSpPr/>
      </xdr:nvSpPr>
      <xdr:spPr>
        <a:xfrm>
          <a:off x="16967200" y="694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81280</xdr:rowOff>
    </xdr:from>
    <xdr:to>
      <xdr:col>77</xdr:col>
      <xdr:colOff>44450</xdr:colOff>
      <xdr:row>39</xdr:row>
      <xdr:rowOff>137583</xdr:rowOff>
    </xdr:to>
    <xdr:cxnSp macro="">
      <xdr:nvCxnSpPr>
        <xdr:cNvPr id="382" name="直線コネクタ 381">
          <a:extLst>
            <a:ext uri="{FF2B5EF4-FFF2-40B4-BE49-F238E27FC236}">
              <a16:creationId xmlns:a16="http://schemas.microsoft.com/office/drawing/2014/main" xmlns="" id="{00000000-0008-0000-0300-00007E010000}"/>
            </a:ext>
          </a:extLst>
        </xdr:cNvPr>
        <xdr:cNvCxnSpPr/>
      </xdr:nvCxnSpPr>
      <xdr:spPr>
        <a:xfrm flipV="1">
          <a:off x="15290800" y="676783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3" name="フローチャート: 判断 382">
          <a:extLst>
            <a:ext uri="{FF2B5EF4-FFF2-40B4-BE49-F238E27FC236}">
              <a16:creationId xmlns:a16="http://schemas.microsoft.com/office/drawing/2014/main" xmlns="" id="{00000000-0008-0000-0300-00007F010000}"/>
            </a:ext>
          </a:extLst>
        </xdr:cNvPr>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4" name="テキスト ボックス 383">
          <a:extLst>
            <a:ext uri="{FF2B5EF4-FFF2-40B4-BE49-F238E27FC236}">
              <a16:creationId xmlns:a16="http://schemas.microsoft.com/office/drawing/2014/main" xmlns="" id="{00000000-0008-0000-0300-000080010000}"/>
            </a:ext>
          </a:extLst>
        </xdr:cNvPr>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137583</xdr:rowOff>
    </xdr:from>
    <xdr:to>
      <xdr:col>72</xdr:col>
      <xdr:colOff>203200</xdr:colOff>
      <xdr:row>40</xdr:row>
      <xdr:rowOff>30480</xdr:rowOff>
    </xdr:to>
    <xdr:cxnSp macro="">
      <xdr:nvCxnSpPr>
        <xdr:cNvPr id="385" name="直線コネクタ 384">
          <a:extLst>
            <a:ext uri="{FF2B5EF4-FFF2-40B4-BE49-F238E27FC236}">
              <a16:creationId xmlns:a16="http://schemas.microsoft.com/office/drawing/2014/main" xmlns="" id="{00000000-0008-0000-0300-000081010000}"/>
            </a:ext>
          </a:extLst>
        </xdr:cNvPr>
        <xdr:cNvCxnSpPr/>
      </xdr:nvCxnSpPr>
      <xdr:spPr>
        <a:xfrm flipV="1">
          <a:off x="14401800" y="682413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100330</xdr:rowOff>
    </xdr:from>
    <xdr:to>
      <xdr:col>73</xdr:col>
      <xdr:colOff>44450</xdr:colOff>
      <xdr:row>41</xdr:row>
      <xdr:rowOff>30480</xdr:rowOff>
    </xdr:to>
    <xdr:sp macro="" textlink="">
      <xdr:nvSpPr>
        <xdr:cNvPr id="386" name="フローチャート: 判断 385">
          <a:extLst>
            <a:ext uri="{FF2B5EF4-FFF2-40B4-BE49-F238E27FC236}">
              <a16:creationId xmlns:a16="http://schemas.microsoft.com/office/drawing/2014/main" xmlns="" id="{00000000-0008-0000-0300-000082010000}"/>
            </a:ext>
          </a:extLst>
        </xdr:cNvPr>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15257</xdr:rowOff>
    </xdr:from>
    <xdr:ext cx="762000" cy="259045"/>
    <xdr:sp macro="" textlink="">
      <xdr:nvSpPr>
        <xdr:cNvPr id="387" name="テキスト ボックス 386">
          <a:extLst>
            <a:ext uri="{FF2B5EF4-FFF2-40B4-BE49-F238E27FC236}">
              <a16:creationId xmlns:a16="http://schemas.microsoft.com/office/drawing/2014/main" xmlns="" id="{00000000-0008-0000-0300-000083010000}"/>
            </a:ext>
          </a:extLst>
        </xdr:cNvPr>
        <xdr:cNvSpPr txBox="1"/>
      </xdr:nvSpPr>
      <xdr:spPr>
        <a:xfrm>
          <a:off x="14909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30480</xdr:rowOff>
    </xdr:from>
    <xdr:to>
      <xdr:col>68</xdr:col>
      <xdr:colOff>152400</xdr:colOff>
      <xdr:row>40</xdr:row>
      <xdr:rowOff>110913</xdr:rowOff>
    </xdr:to>
    <xdr:cxnSp macro="">
      <xdr:nvCxnSpPr>
        <xdr:cNvPr id="388" name="直線コネクタ 387">
          <a:extLst>
            <a:ext uri="{FF2B5EF4-FFF2-40B4-BE49-F238E27FC236}">
              <a16:creationId xmlns:a16="http://schemas.microsoft.com/office/drawing/2014/main" xmlns="" id="{00000000-0008-0000-0300-000084010000}"/>
            </a:ext>
          </a:extLst>
        </xdr:cNvPr>
        <xdr:cNvCxnSpPr/>
      </xdr:nvCxnSpPr>
      <xdr:spPr>
        <a:xfrm flipV="1">
          <a:off x="13512800" y="688848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148590</xdr:rowOff>
    </xdr:from>
    <xdr:to>
      <xdr:col>68</xdr:col>
      <xdr:colOff>203200</xdr:colOff>
      <xdr:row>41</xdr:row>
      <xdr:rowOff>78740</xdr:rowOff>
    </xdr:to>
    <xdr:sp macro="" textlink="">
      <xdr:nvSpPr>
        <xdr:cNvPr id="389" name="フローチャート: 判断 388">
          <a:extLst>
            <a:ext uri="{FF2B5EF4-FFF2-40B4-BE49-F238E27FC236}">
              <a16:creationId xmlns:a16="http://schemas.microsoft.com/office/drawing/2014/main" xmlns="" id="{00000000-0008-0000-0300-000085010000}"/>
            </a:ext>
          </a:extLst>
        </xdr:cNvPr>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63517</xdr:rowOff>
    </xdr:from>
    <xdr:ext cx="762000" cy="259045"/>
    <xdr:sp macro="" textlink="">
      <xdr:nvSpPr>
        <xdr:cNvPr id="390" name="テキスト ボックス 389">
          <a:extLst>
            <a:ext uri="{FF2B5EF4-FFF2-40B4-BE49-F238E27FC236}">
              <a16:creationId xmlns:a16="http://schemas.microsoft.com/office/drawing/2014/main" xmlns="" id="{00000000-0008-0000-0300-000086010000}"/>
            </a:ext>
          </a:extLst>
        </xdr:cNvPr>
        <xdr:cNvSpPr txBox="1"/>
      </xdr:nvSpPr>
      <xdr:spPr>
        <a:xfrm>
          <a:off x="14020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1" name="フローチャート: 判断 390">
          <a:extLst>
            <a:ext uri="{FF2B5EF4-FFF2-40B4-BE49-F238E27FC236}">
              <a16:creationId xmlns:a16="http://schemas.microsoft.com/office/drawing/2014/main" xmlns="" id="{00000000-0008-0000-0300-000087010000}"/>
            </a:ext>
          </a:extLst>
        </xdr:cNvPr>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xmlns=""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14394</xdr:rowOff>
    </xdr:from>
    <xdr:to>
      <xdr:col>81</xdr:col>
      <xdr:colOff>95250</xdr:colOff>
      <xdr:row>39</xdr:row>
      <xdr:rowOff>115994</xdr:rowOff>
    </xdr:to>
    <xdr:sp macro="" textlink="">
      <xdr:nvSpPr>
        <xdr:cNvPr id="398" name="楕円 397">
          <a:extLst>
            <a:ext uri="{FF2B5EF4-FFF2-40B4-BE49-F238E27FC236}">
              <a16:creationId xmlns:a16="http://schemas.microsoft.com/office/drawing/2014/main" xmlns="" id="{00000000-0008-0000-0300-00008E010000}"/>
            </a:ext>
          </a:extLst>
        </xdr:cNvPr>
        <xdr:cNvSpPr/>
      </xdr:nvSpPr>
      <xdr:spPr>
        <a:xfrm>
          <a:off x="16967200" y="670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30921</xdr:rowOff>
    </xdr:from>
    <xdr:ext cx="762000" cy="259045"/>
    <xdr:sp macro="" textlink="">
      <xdr:nvSpPr>
        <xdr:cNvPr id="399" name="公債費負担の状況該当値テキスト">
          <a:extLst>
            <a:ext uri="{FF2B5EF4-FFF2-40B4-BE49-F238E27FC236}">
              <a16:creationId xmlns:a16="http://schemas.microsoft.com/office/drawing/2014/main" xmlns="" id="{00000000-0008-0000-0300-00008F010000}"/>
            </a:ext>
          </a:extLst>
        </xdr:cNvPr>
        <xdr:cNvSpPr txBox="1"/>
      </xdr:nvSpPr>
      <xdr:spPr>
        <a:xfrm>
          <a:off x="17106900" y="654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30480</xdr:rowOff>
    </xdr:from>
    <xdr:to>
      <xdr:col>77</xdr:col>
      <xdr:colOff>95250</xdr:colOff>
      <xdr:row>39</xdr:row>
      <xdr:rowOff>132080</xdr:rowOff>
    </xdr:to>
    <xdr:sp macro="" textlink="">
      <xdr:nvSpPr>
        <xdr:cNvPr id="400" name="楕円 399">
          <a:extLst>
            <a:ext uri="{FF2B5EF4-FFF2-40B4-BE49-F238E27FC236}">
              <a16:creationId xmlns:a16="http://schemas.microsoft.com/office/drawing/2014/main" xmlns="" id="{00000000-0008-0000-0300-000090010000}"/>
            </a:ext>
          </a:extLst>
        </xdr:cNvPr>
        <xdr:cNvSpPr/>
      </xdr:nvSpPr>
      <xdr:spPr>
        <a:xfrm>
          <a:off x="16129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142257</xdr:rowOff>
    </xdr:from>
    <xdr:ext cx="7366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5798800" y="648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86783</xdr:rowOff>
    </xdr:from>
    <xdr:to>
      <xdr:col>73</xdr:col>
      <xdr:colOff>44450</xdr:colOff>
      <xdr:row>40</xdr:row>
      <xdr:rowOff>16933</xdr:rowOff>
    </xdr:to>
    <xdr:sp macro="" textlink="">
      <xdr:nvSpPr>
        <xdr:cNvPr id="402" name="楕円 401">
          <a:extLst>
            <a:ext uri="{FF2B5EF4-FFF2-40B4-BE49-F238E27FC236}">
              <a16:creationId xmlns:a16="http://schemas.microsoft.com/office/drawing/2014/main" xmlns="" id="{00000000-0008-0000-0300-000092010000}"/>
            </a:ext>
          </a:extLst>
        </xdr:cNvPr>
        <xdr:cNvSpPr/>
      </xdr:nvSpPr>
      <xdr:spPr>
        <a:xfrm>
          <a:off x="15240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151130</xdr:rowOff>
    </xdr:from>
    <xdr:to>
      <xdr:col>68</xdr:col>
      <xdr:colOff>203200</xdr:colOff>
      <xdr:row>40</xdr:row>
      <xdr:rowOff>81280</xdr:rowOff>
    </xdr:to>
    <xdr:sp macro="" textlink="">
      <xdr:nvSpPr>
        <xdr:cNvPr id="404" name="楕円 403">
          <a:extLst>
            <a:ext uri="{FF2B5EF4-FFF2-40B4-BE49-F238E27FC236}">
              <a16:creationId xmlns:a16="http://schemas.microsoft.com/office/drawing/2014/main" xmlns="" id="{00000000-0008-0000-0300-000094010000}"/>
            </a:ext>
          </a:extLst>
        </xdr:cNvPr>
        <xdr:cNvSpPr/>
      </xdr:nvSpPr>
      <xdr:spPr>
        <a:xfrm>
          <a:off x="14351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91457</xdr:rowOff>
    </xdr:from>
    <xdr:ext cx="762000" cy="259045"/>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4020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60113</xdr:rowOff>
    </xdr:from>
    <xdr:to>
      <xdr:col>64</xdr:col>
      <xdr:colOff>152400</xdr:colOff>
      <xdr:row>40</xdr:row>
      <xdr:rowOff>161713</xdr:rowOff>
    </xdr:to>
    <xdr:sp macro="" textlink="">
      <xdr:nvSpPr>
        <xdr:cNvPr id="406" name="楕円 405">
          <a:extLst>
            <a:ext uri="{FF2B5EF4-FFF2-40B4-BE49-F238E27FC236}">
              <a16:creationId xmlns:a16="http://schemas.microsoft.com/office/drawing/2014/main" xmlns="" id="{00000000-0008-0000-0300-000096010000}"/>
            </a:ext>
          </a:extLst>
        </xdr:cNvPr>
        <xdr:cNvSpPr/>
      </xdr:nvSpPr>
      <xdr:spPr>
        <a:xfrm>
          <a:off x="13462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440</xdr:rowOff>
    </xdr:from>
    <xdr:ext cx="7620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3131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xmlns=""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xmlns=""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xmlns=""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xmlns=""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xmlns=""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将来負担比率は、負の値を保っているものの、地方債の現在高の増に伴う将来負担額の増や、充当可能財源等の減により、数値は悪化した。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今後も、令和元年東日本台風に係る地方債の借入に加え、義務教育学校整備など大規模事業が続くことが想定され、数値がより悪化することが見込まれる。数値の推移に注視し、地方債の適正管理に努める。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xmlns=""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xmlns=""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xmlns=""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xmlns=""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xmlns=""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xmlns=""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3810</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flipV="1">
          <a:off x="17018000" y="2313214"/>
          <a:ext cx="0" cy="16339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147337</xdr:rowOff>
    </xdr:from>
    <xdr:ext cx="762000" cy="259045"/>
    <xdr:sp macro="" textlink="">
      <xdr:nvSpPr>
        <xdr:cNvPr id="439" name="将来負担の状況最小値テキスト">
          <a:extLst>
            <a:ext uri="{FF2B5EF4-FFF2-40B4-BE49-F238E27FC236}">
              <a16:creationId xmlns:a16="http://schemas.microsoft.com/office/drawing/2014/main" xmlns="" id="{00000000-0008-0000-0300-0000B7010000}"/>
            </a:ext>
          </a:extLst>
        </xdr:cNvPr>
        <xdr:cNvSpPr txBox="1"/>
      </xdr:nvSpPr>
      <xdr:spPr>
        <a:xfrm>
          <a:off x="17106900" y="391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3810</xdr:rowOff>
    </xdr:from>
    <xdr:to>
      <xdr:col>81</xdr:col>
      <xdr:colOff>133350</xdr:colOff>
      <xdr:row>23</xdr:row>
      <xdr:rowOff>3810</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a:off x="16929100" y="394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1" name="将来負担の状況最大値テキスト">
          <a:extLst>
            <a:ext uri="{FF2B5EF4-FFF2-40B4-BE49-F238E27FC236}">
              <a16:creationId xmlns:a16="http://schemas.microsoft.com/office/drawing/2014/main" xmlns="" id="{00000000-0008-0000-0300-0000B9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xmlns=""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11387</xdr:rowOff>
    </xdr:from>
    <xdr:ext cx="762000" cy="259045"/>
    <xdr:sp macro="" textlink="">
      <xdr:nvSpPr>
        <xdr:cNvPr id="443" name="将来負担の状況平均値テキスト">
          <a:extLst>
            <a:ext uri="{FF2B5EF4-FFF2-40B4-BE49-F238E27FC236}">
              <a16:creationId xmlns:a16="http://schemas.microsoft.com/office/drawing/2014/main" xmlns="" id="{00000000-0008-0000-0300-0000BB010000}"/>
            </a:ext>
          </a:extLst>
        </xdr:cNvPr>
        <xdr:cNvSpPr txBox="1"/>
      </xdr:nvSpPr>
      <xdr:spPr>
        <a:xfrm>
          <a:off x="17106900" y="2240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39310</xdr:rowOff>
    </xdr:from>
    <xdr:to>
      <xdr:col>81</xdr:col>
      <xdr:colOff>95250</xdr:colOff>
      <xdr:row>13</xdr:row>
      <xdr:rowOff>140910</xdr:rowOff>
    </xdr:to>
    <xdr:sp macro="" textlink="">
      <xdr:nvSpPr>
        <xdr:cNvPr id="444" name="フローチャート: 判断 443">
          <a:extLst>
            <a:ext uri="{FF2B5EF4-FFF2-40B4-BE49-F238E27FC236}">
              <a16:creationId xmlns:a16="http://schemas.microsoft.com/office/drawing/2014/main" xmlns="" id="{00000000-0008-0000-0300-0000BC010000}"/>
            </a:ext>
          </a:extLst>
        </xdr:cNvPr>
        <xdr:cNvSpPr/>
      </xdr:nvSpPr>
      <xdr:spPr>
        <a:xfrm>
          <a:off x="16967200" y="226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64588</xdr:rowOff>
    </xdr:from>
    <xdr:to>
      <xdr:col>77</xdr:col>
      <xdr:colOff>95250</xdr:colOff>
      <xdr:row>13</xdr:row>
      <xdr:rowOff>166188</xdr:rowOff>
    </xdr:to>
    <xdr:sp macro="" textlink="">
      <xdr:nvSpPr>
        <xdr:cNvPr id="445" name="フローチャート: 判断 444">
          <a:extLst>
            <a:ext uri="{FF2B5EF4-FFF2-40B4-BE49-F238E27FC236}">
              <a16:creationId xmlns:a16="http://schemas.microsoft.com/office/drawing/2014/main" xmlns="" id="{00000000-0008-0000-0300-0000BD010000}"/>
            </a:ext>
          </a:extLst>
        </xdr:cNvPr>
        <xdr:cNvSpPr/>
      </xdr:nvSpPr>
      <xdr:spPr>
        <a:xfrm>
          <a:off x="16129000" y="2293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4915</xdr:rowOff>
    </xdr:from>
    <xdr:ext cx="736600" cy="259045"/>
    <xdr:sp macro="" textlink="">
      <xdr:nvSpPr>
        <xdr:cNvPr id="446" name="テキスト ボックス 445">
          <a:extLst>
            <a:ext uri="{FF2B5EF4-FFF2-40B4-BE49-F238E27FC236}">
              <a16:creationId xmlns:a16="http://schemas.microsoft.com/office/drawing/2014/main" xmlns="" id="{00000000-0008-0000-0300-0000BE010000}"/>
            </a:ext>
          </a:extLst>
        </xdr:cNvPr>
        <xdr:cNvSpPr txBox="1"/>
      </xdr:nvSpPr>
      <xdr:spPr>
        <a:xfrm>
          <a:off x="15798800" y="2062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100209</xdr:rowOff>
    </xdr:from>
    <xdr:to>
      <xdr:col>73</xdr:col>
      <xdr:colOff>44450</xdr:colOff>
      <xdr:row>14</xdr:row>
      <xdr:rowOff>30359</xdr:rowOff>
    </xdr:to>
    <xdr:sp macro="" textlink="">
      <xdr:nvSpPr>
        <xdr:cNvPr id="447" name="フローチャート: 判断 446">
          <a:extLst>
            <a:ext uri="{FF2B5EF4-FFF2-40B4-BE49-F238E27FC236}">
              <a16:creationId xmlns:a16="http://schemas.microsoft.com/office/drawing/2014/main" xmlns="" id="{00000000-0008-0000-0300-0000BF010000}"/>
            </a:ext>
          </a:extLst>
        </xdr:cNvPr>
        <xdr:cNvSpPr/>
      </xdr:nvSpPr>
      <xdr:spPr>
        <a:xfrm>
          <a:off x="15240000" y="232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40536</xdr:rowOff>
    </xdr:from>
    <xdr:ext cx="762000" cy="259045"/>
    <xdr:sp macro="" textlink="">
      <xdr:nvSpPr>
        <xdr:cNvPr id="448" name="テキスト ボックス 447">
          <a:extLst>
            <a:ext uri="{FF2B5EF4-FFF2-40B4-BE49-F238E27FC236}">
              <a16:creationId xmlns:a16="http://schemas.microsoft.com/office/drawing/2014/main" xmlns="" id="{00000000-0008-0000-0300-0000C0010000}"/>
            </a:ext>
          </a:extLst>
        </xdr:cNvPr>
        <xdr:cNvSpPr txBox="1"/>
      </xdr:nvSpPr>
      <xdr:spPr>
        <a:xfrm>
          <a:off x="14909800" y="209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108252</xdr:rowOff>
    </xdr:from>
    <xdr:to>
      <xdr:col>68</xdr:col>
      <xdr:colOff>203200</xdr:colOff>
      <xdr:row>14</xdr:row>
      <xdr:rowOff>38402</xdr:rowOff>
    </xdr:to>
    <xdr:sp macro="" textlink="">
      <xdr:nvSpPr>
        <xdr:cNvPr id="449" name="フローチャート: 判断 448">
          <a:extLst>
            <a:ext uri="{FF2B5EF4-FFF2-40B4-BE49-F238E27FC236}">
              <a16:creationId xmlns:a16="http://schemas.microsoft.com/office/drawing/2014/main" xmlns="" id="{00000000-0008-0000-0300-0000C1010000}"/>
            </a:ext>
          </a:extLst>
        </xdr:cNvPr>
        <xdr:cNvSpPr/>
      </xdr:nvSpPr>
      <xdr:spPr>
        <a:xfrm>
          <a:off x="14351000" y="233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48579</xdr:rowOff>
    </xdr:from>
    <xdr:ext cx="762000" cy="259045"/>
    <xdr:sp macro="" textlink="">
      <xdr:nvSpPr>
        <xdr:cNvPr id="450" name="テキスト ボックス 449">
          <a:extLst>
            <a:ext uri="{FF2B5EF4-FFF2-40B4-BE49-F238E27FC236}">
              <a16:creationId xmlns:a16="http://schemas.microsoft.com/office/drawing/2014/main" xmlns="" id="{00000000-0008-0000-0300-0000C2010000}"/>
            </a:ext>
          </a:extLst>
        </xdr:cNvPr>
        <xdr:cNvSpPr txBox="1"/>
      </xdr:nvSpPr>
      <xdr:spPr>
        <a:xfrm>
          <a:off x="14020800" y="2105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43664</xdr:rowOff>
    </xdr:from>
    <xdr:to>
      <xdr:col>64</xdr:col>
      <xdr:colOff>152400</xdr:colOff>
      <xdr:row>14</xdr:row>
      <xdr:rowOff>145264</xdr:rowOff>
    </xdr:to>
    <xdr:sp macro="" textlink="">
      <xdr:nvSpPr>
        <xdr:cNvPr id="451" name="フローチャート: 判断 450">
          <a:extLst>
            <a:ext uri="{FF2B5EF4-FFF2-40B4-BE49-F238E27FC236}">
              <a16:creationId xmlns:a16="http://schemas.microsoft.com/office/drawing/2014/main" xmlns="" id="{00000000-0008-0000-0300-0000C3010000}"/>
            </a:ext>
          </a:extLst>
        </xdr:cNvPr>
        <xdr:cNvSpPr/>
      </xdr:nvSpPr>
      <xdr:spPr>
        <a:xfrm>
          <a:off x="13462000" y="244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130041</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3131800" y="253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150767</xdr:rowOff>
    </xdr:from>
    <xdr:to>
      <xdr:col>64</xdr:col>
      <xdr:colOff>152400</xdr:colOff>
      <xdr:row>14</xdr:row>
      <xdr:rowOff>80917</xdr:rowOff>
    </xdr:to>
    <xdr:sp macro="" textlink="">
      <xdr:nvSpPr>
        <xdr:cNvPr id="458" name="楕円 457">
          <a:extLst>
            <a:ext uri="{FF2B5EF4-FFF2-40B4-BE49-F238E27FC236}">
              <a16:creationId xmlns:a16="http://schemas.microsoft.com/office/drawing/2014/main" xmlns="" id="{00000000-0008-0000-0300-0000CA010000}"/>
            </a:ext>
          </a:extLst>
        </xdr:cNvPr>
        <xdr:cNvSpPr/>
      </xdr:nvSpPr>
      <xdr:spPr>
        <a:xfrm>
          <a:off x="13462000" y="237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91094</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3131800" y="2148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栃木県佐野市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117,968
115,208
356.04
54,125,322
49,893,189
2,747,877
27,010,097
38,454,714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人件費は、対前年度比０．７ポイント増加し高水準で推移している。高水準の要因は、直営の保育所数が</a:t>
          </a:r>
          <a:r>
            <a:rPr kumimoji="1" lang="ja-JP" altLang="en-US" sz="1300">
              <a:solidFill>
                <a:schemeClr val="tx1"/>
              </a:solidFill>
              <a:latin typeface="ＭＳ Ｐゴシック" panose="020B0600070205080204" pitchFamily="50" charset="-128"/>
              <a:ea typeface="ＭＳ Ｐゴシック" panose="020B0600070205080204" pitchFamily="50" charset="-128"/>
            </a:rPr>
            <a:t>多くあることや、放課後健全育成事業の充実により支援員等の人数が増加したことに加え、会計年度任用職員制度の開始に伴う報酬及び手当の増加があげられる。今後は、保育所の統合・民営化などを進め、組織の簡素化と併せて職員適正化計画に基づき職員数の適正化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xmlns=""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xmlns=""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xmlns=""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88900</xdr:rowOff>
    </xdr:from>
    <xdr:to>
      <xdr:col>24</xdr:col>
      <xdr:colOff>25400</xdr:colOff>
      <xdr:row>40</xdr:row>
      <xdr:rowOff>165100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flipV="1">
          <a:off x="4826000" y="5575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4" name="人件費最小値テキスト">
          <a:extLst>
            <a:ext uri="{FF2B5EF4-FFF2-40B4-BE49-F238E27FC236}">
              <a16:creationId xmlns:a16="http://schemas.microsoft.com/office/drawing/2014/main" xmlns="" id="{00000000-0008-0000-0400-000040000000}"/>
            </a:ext>
          </a:extLst>
        </xdr:cNvPr>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3827</xdr:rowOff>
    </xdr:from>
    <xdr:ext cx="762000" cy="259045"/>
    <xdr:sp macro="" textlink="">
      <xdr:nvSpPr>
        <xdr:cNvPr id="66" name="人件費最大値テキスト">
          <a:extLst>
            <a:ext uri="{FF2B5EF4-FFF2-40B4-BE49-F238E27FC236}">
              <a16:creationId xmlns:a16="http://schemas.microsoft.com/office/drawing/2014/main" xmlns="" id="{00000000-0008-0000-0400-000042000000}"/>
            </a:ext>
          </a:extLst>
        </xdr:cNvPr>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88900</xdr:rowOff>
    </xdr:from>
    <xdr:to>
      <xdr:col>24</xdr:col>
      <xdr:colOff>114300</xdr:colOff>
      <xdr:row>32</xdr:row>
      <xdr:rowOff>88900</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88900</xdr:rowOff>
    </xdr:from>
    <xdr:to>
      <xdr:col>24</xdr:col>
      <xdr:colOff>25400</xdr:colOff>
      <xdr:row>40</xdr:row>
      <xdr:rowOff>165100</xdr:rowOff>
    </xdr:to>
    <xdr:cxnSp macro="">
      <xdr:nvCxnSpPr>
        <xdr:cNvPr id="68" name="直線コネクタ 67">
          <a:extLst>
            <a:ext uri="{FF2B5EF4-FFF2-40B4-BE49-F238E27FC236}">
              <a16:creationId xmlns:a16="http://schemas.microsoft.com/office/drawing/2014/main" xmlns="" id="{00000000-0008-0000-0400-000044000000}"/>
            </a:ext>
          </a:extLst>
        </xdr:cNvPr>
        <xdr:cNvCxnSpPr/>
      </xdr:nvCxnSpPr>
      <xdr:spPr>
        <a:xfrm>
          <a:off x="3987800" y="6946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168927</xdr:rowOff>
    </xdr:from>
    <xdr:ext cx="762000" cy="259045"/>
    <xdr:sp macro="" textlink="">
      <xdr:nvSpPr>
        <xdr:cNvPr id="69" name="人件費平均値テキスト">
          <a:extLst>
            <a:ext uri="{FF2B5EF4-FFF2-40B4-BE49-F238E27FC236}">
              <a16:creationId xmlns:a16="http://schemas.microsoft.com/office/drawing/2014/main" xmlns="" id="{00000000-0008-0000-0400-000045000000}"/>
            </a:ext>
          </a:extLst>
        </xdr:cNvPr>
        <xdr:cNvSpPr txBox="1"/>
      </xdr:nvSpPr>
      <xdr:spPr>
        <a:xfrm>
          <a:off x="4914900" y="582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152400</xdr:rowOff>
    </xdr:from>
    <xdr:to>
      <xdr:col>24</xdr:col>
      <xdr:colOff>76200</xdr:colOff>
      <xdr:row>35</xdr:row>
      <xdr:rowOff>82550</xdr:rowOff>
    </xdr:to>
    <xdr:sp macro="" textlink="">
      <xdr:nvSpPr>
        <xdr:cNvPr id="70" name="フローチャート: 判断 69">
          <a:extLst>
            <a:ext uri="{FF2B5EF4-FFF2-40B4-BE49-F238E27FC236}">
              <a16:creationId xmlns:a16="http://schemas.microsoft.com/office/drawing/2014/main" xmlns="" id="{00000000-0008-0000-0400-000046000000}"/>
            </a:ext>
          </a:extLst>
        </xdr:cNvPr>
        <xdr:cNvSpPr/>
      </xdr:nvSpPr>
      <xdr:spPr>
        <a:xfrm>
          <a:off x="47752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88900</xdr:rowOff>
    </xdr:from>
    <xdr:to>
      <xdr:col>19</xdr:col>
      <xdr:colOff>187325</xdr:colOff>
      <xdr:row>40</xdr:row>
      <xdr:rowOff>99785</xdr:rowOff>
    </xdr:to>
    <xdr:cxnSp macro="">
      <xdr:nvCxnSpPr>
        <xdr:cNvPr id="71" name="直線コネクタ 70">
          <a:extLst>
            <a:ext uri="{FF2B5EF4-FFF2-40B4-BE49-F238E27FC236}">
              <a16:creationId xmlns:a16="http://schemas.microsoft.com/office/drawing/2014/main" xmlns="" id="{00000000-0008-0000-0400-000047000000}"/>
            </a:ext>
          </a:extLst>
        </xdr:cNvPr>
        <xdr:cNvCxnSpPr/>
      </xdr:nvCxnSpPr>
      <xdr:spPr>
        <a:xfrm flipV="1">
          <a:off x="3098800" y="69469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152400</xdr:rowOff>
    </xdr:from>
    <xdr:to>
      <xdr:col>20</xdr:col>
      <xdr:colOff>38100</xdr:colOff>
      <xdr:row>35</xdr:row>
      <xdr:rowOff>82550</xdr:rowOff>
    </xdr:to>
    <xdr:sp macro="" textlink="">
      <xdr:nvSpPr>
        <xdr:cNvPr id="72" name="フローチャート: 判断 71">
          <a:extLst>
            <a:ext uri="{FF2B5EF4-FFF2-40B4-BE49-F238E27FC236}">
              <a16:creationId xmlns:a16="http://schemas.microsoft.com/office/drawing/2014/main" xmlns="" id="{00000000-0008-0000-0400-000048000000}"/>
            </a:ext>
          </a:extLst>
        </xdr:cNvPr>
        <xdr:cNvSpPr/>
      </xdr:nvSpPr>
      <xdr:spPr>
        <a:xfrm>
          <a:off x="3937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92727</xdr:rowOff>
    </xdr:from>
    <xdr:ext cx="736600" cy="259045"/>
    <xdr:sp macro="" textlink="">
      <xdr:nvSpPr>
        <xdr:cNvPr id="73" name="テキスト ボックス 72">
          <a:extLst>
            <a:ext uri="{FF2B5EF4-FFF2-40B4-BE49-F238E27FC236}">
              <a16:creationId xmlns:a16="http://schemas.microsoft.com/office/drawing/2014/main" xmlns="" id="{00000000-0008-0000-0400-000049000000}"/>
            </a:ext>
          </a:extLst>
        </xdr:cNvPr>
        <xdr:cNvSpPr txBox="1"/>
      </xdr:nvSpPr>
      <xdr:spPr>
        <a:xfrm>
          <a:off x="3606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78015</xdr:rowOff>
    </xdr:from>
    <xdr:to>
      <xdr:col>15</xdr:col>
      <xdr:colOff>98425</xdr:colOff>
      <xdr:row>40</xdr:row>
      <xdr:rowOff>99785</xdr:rowOff>
    </xdr:to>
    <xdr:cxnSp macro="">
      <xdr:nvCxnSpPr>
        <xdr:cNvPr id="74" name="直線コネクタ 73">
          <a:extLst>
            <a:ext uri="{FF2B5EF4-FFF2-40B4-BE49-F238E27FC236}">
              <a16:creationId xmlns:a16="http://schemas.microsoft.com/office/drawing/2014/main" xmlns="" id="{00000000-0008-0000-0400-00004A000000}"/>
            </a:ext>
          </a:extLst>
        </xdr:cNvPr>
        <xdr:cNvCxnSpPr/>
      </xdr:nvCxnSpPr>
      <xdr:spPr>
        <a:xfrm>
          <a:off x="2209800" y="69360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24493</xdr:rowOff>
    </xdr:from>
    <xdr:to>
      <xdr:col>15</xdr:col>
      <xdr:colOff>149225</xdr:colOff>
      <xdr:row>35</xdr:row>
      <xdr:rowOff>126093</xdr:rowOff>
    </xdr:to>
    <xdr:sp macro="" textlink="">
      <xdr:nvSpPr>
        <xdr:cNvPr id="75" name="フローチャート: 判断 74">
          <a:extLst>
            <a:ext uri="{FF2B5EF4-FFF2-40B4-BE49-F238E27FC236}">
              <a16:creationId xmlns:a16="http://schemas.microsoft.com/office/drawing/2014/main" xmlns="" id="{00000000-0008-0000-0400-00004B000000}"/>
            </a:ext>
          </a:extLst>
        </xdr:cNvPr>
        <xdr:cNvSpPr/>
      </xdr:nvSpPr>
      <xdr:spPr>
        <a:xfrm>
          <a:off x="30480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136270</xdr:rowOff>
    </xdr:from>
    <xdr:ext cx="762000" cy="259045"/>
    <xdr:sp macro="" textlink="">
      <xdr:nvSpPr>
        <xdr:cNvPr id="76" name="テキスト ボックス 75">
          <a:extLst>
            <a:ext uri="{FF2B5EF4-FFF2-40B4-BE49-F238E27FC236}">
              <a16:creationId xmlns:a16="http://schemas.microsoft.com/office/drawing/2014/main" xmlns="" id="{00000000-0008-0000-0400-00004C000000}"/>
            </a:ext>
          </a:extLst>
        </xdr:cNvPr>
        <xdr:cNvSpPr txBox="1"/>
      </xdr:nvSpPr>
      <xdr:spPr>
        <a:xfrm>
          <a:off x="2717800" y="579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170543</xdr:rowOff>
    </xdr:from>
    <xdr:to>
      <xdr:col>11</xdr:col>
      <xdr:colOff>9525</xdr:colOff>
      <xdr:row>40</xdr:row>
      <xdr:rowOff>78015</xdr:rowOff>
    </xdr:to>
    <xdr:cxnSp macro="">
      <xdr:nvCxnSpPr>
        <xdr:cNvPr id="77" name="直線コネクタ 76">
          <a:extLst>
            <a:ext uri="{FF2B5EF4-FFF2-40B4-BE49-F238E27FC236}">
              <a16:creationId xmlns:a16="http://schemas.microsoft.com/office/drawing/2014/main" xmlns="" id="{00000000-0008-0000-0400-00004D000000}"/>
            </a:ext>
          </a:extLst>
        </xdr:cNvPr>
        <xdr:cNvCxnSpPr/>
      </xdr:nvCxnSpPr>
      <xdr:spPr>
        <a:xfrm>
          <a:off x="1320800" y="6685643"/>
          <a:ext cx="8890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13607</xdr:rowOff>
    </xdr:from>
    <xdr:to>
      <xdr:col>11</xdr:col>
      <xdr:colOff>60325</xdr:colOff>
      <xdr:row>35</xdr:row>
      <xdr:rowOff>115207</xdr:rowOff>
    </xdr:to>
    <xdr:sp macro="" textlink="">
      <xdr:nvSpPr>
        <xdr:cNvPr id="78" name="フローチャート: 判断 77">
          <a:extLst>
            <a:ext uri="{FF2B5EF4-FFF2-40B4-BE49-F238E27FC236}">
              <a16:creationId xmlns:a16="http://schemas.microsoft.com/office/drawing/2014/main" xmlns="" id="{00000000-0008-0000-0400-00004E000000}"/>
            </a:ext>
          </a:extLst>
        </xdr:cNvPr>
        <xdr:cNvSpPr/>
      </xdr:nvSpPr>
      <xdr:spPr>
        <a:xfrm>
          <a:off x="2159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125384</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1828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13607</xdr:rowOff>
    </xdr:from>
    <xdr:to>
      <xdr:col>6</xdr:col>
      <xdr:colOff>171450</xdr:colOff>
      <xdr:row>35</xdr:row>
      <xdr:rowOff>115207</xdr:rowOff>
    </xdr:to>
    <xdr:sp macro="" textlink="">
      <xdr:nvSpPr>
        <xdr:cNvPr id="80" name="フローチャート: 判断 79">
          <a:extLst>
            <a:ext uri="{FF2B5EF4-FFF2-40B4-BE49-F238E27FC236}">
              <a16:creationId xmlns:a16="http://schemas.microsoft.com/office/drawing/2014/main" xmlns="" id="{00000000-0008-0000-0400-000050000000}"/>
            </a:ext>
          </a:extLst>
        </xdr:cNvPr>
        <xdr:cNvSpPr/>
      </xdr:nvSpPr>
      <xdr:spPr>
        <a:xfrm>
          <a:off x="1270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125384</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939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xmlns=""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114300</xdr:rowOff>
    </xdr:from>
    <xdr:to>
      <xdr:col>24</xdr:col>
      <xdr:colOff>76200</xdr:colOff>
      <xdr:row>41</xdr:row>
      <xdr:rowOff>44450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47752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22877</xdr:rowOff>
    </xdr:from>
    <xdr:ext cx="762000" cy="259045"/>
    <xdr:sp macro="" textlink="">
      <xdr:nvSpPr>
        <xdr:cNvPr id="88" name="人件費該当値テキスト">
          <a:extLst>
            <a:ext uri="{FF2B5EF4-FFF2-40B4-BE49-F238E27FC236}">
              <a16:creationId xmlns:a16="http://schemas.microsoft.com/office/drawing/2014/main" xmlns="" id="{00000000-0008-0000-0400-000058000000}"/>
            </a:ext>
          </a:extLst>
        </xdr:cNvPr>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38100</xdr:rowOff>
    </xdr:from>
    <xdr:to>
      <xdr:col>20</xdr:col>
      <xdr:colOff>38100</xdr:colOff>
      <xdr:row>40</xdr:row>
      <xdr:rowOff>139700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3937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124477</xdr:rowOff>
    </xdr:from>
    <xdr:ext cx="7366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3606800" y="698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48985</xdr:rowOff>
    </xdr:from>
    <xdr:to>
      <xdr:col>15</xdr:col>
      <xdr:colOff>149225</xdr:colOff>
      <xdr:row>40</xdr:row>
      <xdr:rowOff>150585</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3048000" y="69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135362</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2717800" y="69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27215</xdr:rowOff>
    </xdr:from>
    <xdr:to>
      <xdr:col>11</xdr:col>
      <xdr:colOff>60325</xdr:colOff>
      <xdr:row>40</xdr:row>
      <xdr:rowOff>128815</xdr:rowOff>
    </xdr:to>
    <xdr:sp macro="" textlink="">
      <xdr:nvSpPr>
        <xdr:cNvPr id="93" name="楕円 92">
          <a:extLst>
            <a:ext uri="{FF2B5EF4-FFF2-40B4-BE49-F238E27FC236}">
              <a16:creationId xmlns:a16="http://schemas.microsoft.com/office/drawing/2014/main" xmlns="" id="{00000000-0008-0000-0400-00005D000000}"/>
            </a:ext>
          </a:extLst>
        </xdr:cNvPr>
        <xdr:cNvSpPr/>
      </xdr:nvSpPr>
      <xdr:spPr>
        <a:xfrm>
          <a:off x="2159000" y="68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113592</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1828800" y="697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119743</xdr:rowOff>
    </xdr:from>
    <xdr:to>
      <xdr:col>6</xdr:col>
      <xdr:colOff>171450</xdr:colOff>
      <xdr:row>39</xdr:row>
      <xdr:rowOff>49893</xdr:rowOff>
    </xdr:to>
    <xdr:sp macro="" textlink="">
      <xdr:nvSpPr>
        <xdr:cNvPr id="95" name="楕円 94">
          <a:extLst>
            <a:ext uri="{FF2B5EF4-FFF2-40B4-BE49-F238E27FC236}">
              <a16:creationId xmlns:a16="http://schemas.microsoft.com/office/drawing/2014/main" xmlns="" id="{00000000-0008-0000-0400-00005F000000}"/>
            </a:ext>
          </a:extLst>
        </xdr:cNvPr>
        <xdr:cNvSpPr/>
      </xdr:nvSpPr>
      <xdr:spPr>
        <a:xfrm>
          <a:off x="1270000" y="663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34670</xdr:rowOff>
    </xdr:from>
    <xdr:ext cx="762000" cy="259045"/>
    <xdr:sp macro="" textlink="">
      <xdr:nvSpPr>
        <xdr:cNvPr id="96" name="テキスト ボックス 95">
          <a:extLst>
            <a:ext uri="{FF2B5EF4-FFF2-40B4-BE49-F238E27FC236}">
              <a16:creationId xmlns:a16="http://schemas.microsoft.com/office/drawing/2014/main" xmlns="" id="{00000000-0008-0000-0400-000060000000}"/>
            </a:ext>
          </a:extLst>
        </xdr:cNvPr>
        <xdr:cNvSpPr txBox="1"/>
      </xdr:nvSpPr>
      <xdr:spPr>
        <a:xfrm>
          <a:off x="939800" y="672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xmlns=""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xmlns=""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xmlns=""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対前年度比１．０ポイント増加したものの、類似団体平均を２．３ポイント下回るとともに、全国平均及び県平均を下回っている状況である。</a:t>
          </a:r>
        </a:p>
        <a:p>
          <a:r>
            <a:rPr kumimoji="1" lang="ja-JP" altLang="en-US" sz="1300">
              <a:latin typeface="ＭＳ Ｐゴシック" panose="020B0600070205080204" pitchFamily="50" charset="-128"/>
              <a:ea typeface="ＭＳ Ｐゴシック" panose="020B0600070205080204" pitchFamily="50" charset="-128"/>
            </a:rPr>
            <a:t>　今後は、業務改善計画に基づ</a:t>
          </a:r>
          <a:r>
            <a:rPr kumimoji="1" lang="ja-JP" altLang="en-US" sz="1300">
              <a:solidFill>
                <a:srgbClr val="FF0000"/>
              </a:solidFill>
              <a:latin typeface="ＭＳ Ｐゴシック" panose="020B0600070205080204" pitchFamily="50" charset="-128"/>
              <a:ea typeface="ＭＳ Ｐゴシック" panose="020B0600070205080204" pitchFamily="50" charset="-128"/>
            </a:rPr>
            <a:t>く</a:t>
          </a:r>
          <a:r>
            <a:rPr kumimoji="1" lang="ja-JP" altLang="en-US" sz="1300">
              <a:latin typeface="ＭＳ Ｐゴシック" panose="020B0600070205080204" pitchFamily="50" charset="-128"/>
              <a:ea typeface="ＭＳ Ｐゴシック" panose="020B0600070205080204" pitchFamily="50" charset="-128"/>
            </a:rPr>
            <a:t>事務事業の見直しや経費削減に努め、コストの低減を図っていく。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xmlns=""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xmlns=""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170434</xdr:rowOff>
    </xdr:from>
    <xdr:to>
      <xdr:col>82</xdr:col>
      <xdr:colOff>107950</xdr:colOff>
      <xdr:row>21</xdr:row>
      <xdr:rowOff>170434</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flipV="1">
          <a:off x="16510000" y="2399284"/>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142511</xdr:rowOff>
    </xdr:from>
    <xdr:ext cx="762000" cy="259045"/>
    <xdr:sp macro="" textlink="">
      <xdr:nvSpPr>
        <xdr:cNvPr id="123" name="物件費最小値テキスト">
          <a:extLst>
            <a:ext uri="{FF2B5EF4-FFF2-40B4-BE49-F238E27FC236}">
              <a16:creationId xmlns:a16="http://schemas.microsoft.com/office/drawing/2014/main" xmlns="" id="{00000000-0008-0000-0400-00007B000000}"/>
            </a:ext>
          </a:extLst>
        </xdr:cNvPr>
        <xdr:cNvSpPr txBox="1"/>
      </xdr:nvSpPr>
      <xdr:spPr>
        <a:xfrm>
          <a:off x="16598900" y="374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170434</xdr:rowOff>
    </xdr:from>
    <xdr:to>
      <xdr:col>82</xdr:col>
      <xdr:colOff>196850</xdr:colOff>
      <xdr:row>21</xdr:row>
      <xdr:rowOff>170434</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6421100" y="377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85361</xdr:rowOff>
    </xdr:from>
    <xdr:ext cx="762000" cy="259045"/>
    <xdr:sp macro="" textlink="">
      <xdr:nvSpPr>
        <xdr:cNvPr id="125" name="物件費最大値テキスト">
          <a:extLst>
            <a:ext uri="{FF2B5EF4-FFF2-40B4-BE49-F238E27FC236}">
              <a16:creationId xmlns:a16="http://schemas.microsoft.com/office/drawing/2014/main" xmlns="" id="{00000000-0008-0000-0400-00007D000000}"/>
            </a:ext>
          </a:extLst>
        </xdr:cNvPr>
        <xdr:cNvSpPr txBox="1"/>
      </xdr:nvSpPr>
      <xdr:spPr>
        <a:xfrm>
          <a:off x="16598900" y="2142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170434</xdr:rowOff>
    </xdr:from>
    <xdr:to>
      <xdr:col>82</xdr:col>
      <xdr:colOff>196850</xdr:colOff>
      <xdr:row>13</xdr:row>
      <xdr:rowOff>170434</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a:off x="16421100" y="239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74422</xdr:rowOff>
    </xdr:from>
    <xdr:to>
      <xdr:col>82</xdr:col>
      <xdr:colOff>107950</xdr:colOff>
      <xdr:row>15</xdr:row>
      <xdr:rowOff>165862</xdr:rowOff>
    </xdr:to>
    <xdr:cxnSp macro="">
      <xdr:nvCxnSpPr>
        <xdr:cNvPr id="127" name="直線コネクタ 126">
          <a:extLst>
            <a:ext uri="{FF2B5EF4-FFF2-40B4-BE49-F238E27FC236}">
              <a16:creationId xmlns:a16="http://schemas.microsoft.com/office/drawing/2014/main" xmlns="" id="{00000000-0008-0000-0400-00007F000000}"/>
            </a:ext>
          </a:extLst>
        </xdr:cNvPr>
        <xdr:cNvCxnSpPr/>
      </xdr:nvCxnSpPr>
      <xdr:spPr>
        <a:xfrm>
          <a:off x="15671800" y="2646172"/>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126001</xdr:rowOff>
    </xdr:from>
    <xdr:ext cx="762000" cy="259045"/>
    <xdr:sp macro="" textlink="">
      <xdr:nvSpPr>
        <xdr:cNvPr id="128" name="物件費平均値テキスト">
          <a:extLst>
            <a:ext uri="{FF2B5EF4-FFF2-40B4-BE49-F238E27FC236}">
              <a16:creationId xmlns:a16="http://schemas.microsoft.com/office/drawing/2014/main" xmlns="" id="{00000000-0008-0000-0400-000080000000}"/>
            </a:ext>
          </a:extLst>
        </xdr:cNvPr>
        <xdr:cNvSpPr txBox="1"/>
      </xdr:nvSpPr>
      <xdr:spPr>
        <a:xfrm>
          <a:off x="16598900" y="2869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153924</xdr:rowOff>
    </xdr:from>
    <xdr:to>
      <xdr:col>82</xdr:col>
      <xdr:colOff>158750</xdr:colOff>
      <xdr:row>17</xdr:row>
      <xdr:rowOff>84074</xdr:rowOff>
    </xdr:to>
    <xdr:sp macro="" textlink="">
      <xdr:nvSpPr>
        <xdr:cNvPr id="129" name="フローチャート: 判断 128">
          <a:extLst>
            <a:ext uri="{FF2B5EF4-FFF2-40B4-BE49-F238E27FC236}">
              <a16:creationId xmlns:a16="http://schemas.microsoft.com/office/drawing/2014/main" xmlns="" id="{00000000-0008-0000-0400-000081000000}"/>
            </a:ext>
          </a:extLst>
        </xdr:cNvPr>
        <xdr:cNvSpPr/>
      </xdr:nvSpPr>
      <xdr:spPr>
        <a:xfrm>
          <a:off x="164592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74422</xdr:rowOff>
    </xdr:from>
    <xdr:to>
      <xdr:col>78</xdr:col>
      <xdr:colOff>69850</xdr:colOff>
      <xdr:row>15</xdr:row>
      <xdr:rowOff>120142</xdr:rowOff>
    </xdr:to>
    <xdr:cxnSp macro="">
      <xdr:nvCxnSpPr>
        <xdr:cNvPr id="130" name="直線コネクタ 129">
          <a:extLst>
            <a:ext uri="{FF2B5EF4-FFF2-40B4-BE49-F238E27FC236}">
              <a16:creationId xmlns:a16="http://schemas.microsoft.com/office/drawing/2014/main" xmlns="" id="{00000000-0008-0000-0400-000082000000}"/>
            </a:ext>
          </a:extLst>
        </xdr:cNvPr>
        <xdr:cNvCxnSpPr/>
      </xdr:nvCxnSpPr>
      <xdr:spPr>
        <a:xfrm flipV="1">
          <a:off x="14782800" y="26461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31" name="フローチャート: 判断 130">
          <a:extLst>
            <a:ext uri="{FF2B5EF4-FFF2-40B4-BE49-F238E27FC236}">
              <a16:creationId xmlns:a16="http://schemas.microsoft.com/office/drawing/2014/main" xmlns="" id="{00000000-0008-0000-0400-000083000000}"/>
            </a:ext>
          </a:extLst>
        </xdr:cNvPr>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32" name="テキスト ボックス 131">
          <a:extLst>
            <a:ext uri="{FF2B5EF4-FFF2-40B4-BE49-F238E27FC236}">
              <a16:creationId xmlns:a16="http://schemas.microsoft.com/office/drawing/2014/main" xmlns="" id="{00000000-0008-0000-0400-000084000000}"/>
            </a:ext>
          </a:extLst>
        </xdr:cNvPr>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120142</xdr:rowOff>
    </xdr:from>
    <xdr:to>
      <xdr:col>73</xdr:col>
      <xdr:colOff>180975</xdr:colOff>
      <xdr:row>15</xdr:row>
      <xdr:rowOff>156718</xdr:rowOff>
    </xdr:to>
    <xdr:cxnSp macro="">
      <xdr:nvCxnSpPr>
        <xdr:cNvPr id="133" name="直線コネクタ 132">
          <a:extLst>
            <a:ext uri="{FF2B5EF4-FFF2-40B4-BE49-F238E27FC236}">
              <a16:creationId xmlns:a16="http://schemas.microsoft.com/office/drawing/2014/main" xmlns="" id="{00000000-0008-0000-0400-000085000000}"/>
            </a:ext>
          </a:extLst>
        </xdr:cNvPr>
        <xdr:cNvCxnSpPr/>
      </xdr:nvCxnSpPr>
      <xdr:spPr>
        <a:xfrm flipV="1">
          <a:off x="13893800" y="26918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34" name="フローチャート: 判断 133">
          <a:extLst>
            <a:ext uri="{FF2B5EF4-FFF2-40B4-BE49-F238E27FC236}">
              <a16:creationId xmlns:a16="http://schemas.microsoft.com/office/drawing/2014/main" xmlns="" id="{00000000-0008-0000-0400-000086000000}"/>
            </a:ext>
          </a:extLst>
        </xdr:cNvPr>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41419</xdr:rowOff>
    </xdr:from>
    <xdr:ext cx="762000" cy="259045"/>
    <xdr:sp macro="" textlink="">
      <xdr:nvSpPr>
        <xdr:cNvPr id="135" name="テキスト ボックス 134">
          <a:extLst>
            <a:ext uri="{FF2B5EF4-FFF2-40B4-BE49-F238E27FC236}">
              <a16:creationId xmlns:a16="http://schemas.microsoft.com/office/drawing/2014/main" xmlns="" id="{00000000-0008-0000-0400-000087000000}"/>
            </a:ext>
          </a:extLst>
        </xdr:cNvPr>
        <xdr:cNvSpPr txBox="1"/>
      </xdr:nvSpPr>
      <xdr:spPr>
        <a:xfrm>
          <a:off x="14401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163576</xdr:rowOff>
    </xdr:from>
    <xdr:to>
      <xdr:col>69</xdr:col>
      <xdr:colOff>92075</xdr:colOff>
      <xdr:row>15</xdr:row>
      <xdr:rowOff>156718</xdr:rowOff>
    </xdr:to>
    <xdr:cxnSp macro="">
      <xdr:nvCxnSpPr>
        <xdr:cNvPr id="136" name="直線コネクタ 135">
          <a:extLst>
            <a:ext uri="{FF2B5EF4-FFF2-40B4-BE49-F238E27FC236}">
              <a16:creationId xmlns:a16="http://schemas.microsoft.com/office/drawing/2014/main" xmlns="" id="{00000000-0008-0000-0400-000088000000}"/>
            </a:ext>
          </a:extLst>
        </xdr:cNvPr>
        <xdr:cNvCxnSpPr/>
      </xdr:nvCxnSpPr>
      <xdr:spPr>
        <a:xfrm>
          <a:off x="13004800" y="2563876"/>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108204</xdr:rowOff>
    </xdr:from>
    <xdr:to>
      <xdr:col>69</xdr:col>
      <xdr:colOff>142875</xdr:colOff>
      <xdr:row>17</xdr:row>
      <xdr:rowOff>38354</xdr:rowOff>
    </xdr:to>
    <xdr:sp macro="" textlink="">
      <xdr:nvSpPr>
        <xdr:cNvPr id="137" name="フローチャート: 判断 136">
          <a:extLst>
            <a:ext uri="{FF2B5EF4-FFF2-40B4-BE49-F238E27FC236}">
              <a16:creationId xmlns:a16="http://schemas.microsoft.com/office/drawing/2014/main" xmlns="" id="{00000000-0008-0000-0400-000089000000}"/>
            </a:ext>
          </a:extLst>
        </xdr:cNvPr>
        <xdr:cNvSpPr/>
      </xdr:nvSpPr>
      <xdr:spPr>
        <a:xfrm>
          <a:off x="13843000" y="285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23131</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3512800" y="293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44196</xdr:rowOff>
    </xdr:from>
    <xdr:to>
      <xdr:col>65</xdr:col>
      <xdr:colOff>53975</xdr:colOff>
      <xdr:row>16</xdr:row>
      <xdr:rowOff>145796</xdr:rowOff>
    </xdr:to>
    <xdr:sp macro="" textlink="">
      <xdr:nvSpPr>
        <xdr:cNvPr id="139" name="フローチャート: 判断 138">
          <a:extLst>
            <a:ext uri="{FF2B5EF4-FFF2-40B4-BE49-F238E27FC236}">
              <a16:creationId xmlns:a16="http://schemas.microsoft.com/office/drawing/2014/main" xmlns="" id="{00000000-0008-0000-0400-00008B000000}"/>
            </a:ext>
          </a:extLst>
        </xdr:cNvPr>
        <xdr:cNvSpPr/>
      </xdr:nvSpPr>
      <xdr:spPr>
        <a:xfrm>
          <a:off x="12954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130573</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2623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115062</xdr:rowOff>
    </xdr:from>
    <xdr:to>
      <xdr:col>82</xdr:col>
      <xdr:colOff>158750</xdr:colOff>
      <xdr:row>16</xdr:row>
      <xdr:rowOff>45212</xdr:rowOff>
    </xdr:to>
    <xdr:sp macro="" textlink="">
      <xdr:nvSpPr>
        <xdr:cNvPr id="146" name="楕円 145">
          <a:extLst>
            <a:ext uri="{FF2B5EF4-FFF2-40B4-BE49-F238E27FC236}">
              <a16:creationId xmlns:a16="http://schemas.microsoft.com/office/drawing/2014/main" xmlns="" id="{00000000-0008-0000-0400-000092000000}"/>
            </a:ext>
          </a:extLst>
        </xdr:cNvPr>
        <xdr:cNvSpPr/>
      </xdr:nvSpPr>
      <xdr:spPr>
        <a:xfrm>
          <a:off x="164592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131589</xdr:rowOff>
    </xdr:from>
    <xdr:ext cx="762000" cy="259045"/>
    <xdr:sp macro="" textlink="">
      <xdr:nvSpPr>
        <xdr:cNvPr id="147" name="物件費該当値テキスト">
          <a:extLst>
            <a:ext uri="{FF2B5EF4-FFF2-40B4-BE49-F238E27FC236}">
              <a16:creationId xmlns:a16="http://schemas.microsoft.com/office/drawing/2014/main" xmlns="" id="{00000000-0008-0000-0400-000093000000}"/>
            </a:ext>
          </a:extLst>
        </xdr:cNvPr>
        <xdr:cNvSpPr txBox="1"/>
      </xdr:nvSpPr>
      <xdr:spPr>
        <a:xfrm>
          <a:off x="16598900" y="2531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23622</xdr:rowOff>
    </xdr:from>
    <xdr:to>
      <xdr:col>78</xdr:col>
      <xdr:colOff>120650</xdr:colOff>
      <xdr:row>15</xdr:row>
      <xdr:rowOff>125222</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5621000" y="259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135399</xdr:rowOff>
    </xdr:from>
    <xdr:ext cx="7366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5290800" y="236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69342</xdr:rowOff>
    </xdr:from>
    <xdr:to>
      <xdr:col>74</xdr:col>
      <xdr:colOff>31750</xdr:colOff>
      <xdr:row>15</xdr:row>
      <xdr:rowOff>170942</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47320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9669</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4401800" y="240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105918</xdr:rowOff>
    </xdr:from>
    <xdr:to>
      <xdr:col>69</xdr:col>
      <xdr:colOff>142875</xdr:colOff>
      <xdr:row>16</xdr:row>
      <xdr:rowOff>36068</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3843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46245</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3512800" y="244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112776</xdr:rowOff>
    </xdr:from>
    <xdr:to>
      <xdr:col>65</xdr:col>
      <xdr:colOff>53975</xdr:colOff>
      <xdr:row>15</xdr:row>
      <xdr:rowOff>42926</xdr:rowOff>
    </xdr:to>
    <xdr:sp macro="" textlink="">
      <xdr:nvSpPr>
        <xdr:cNvPr id="154" name="楕円 153">
          <a:extLst>
            <a:ext uri="{FF2B5EF4-FFF2-40B4-BE49-F238E27FC236}">
              <a16:creationId xmlns:a16="http://schemas.microsoft.com/office/drawing/2014/main" xmlns="" id="{00000000-0008-0000-0400-00009A000000}"/>
            </a:ext>
          </a:extLst>
        </xdr:cNvPr>
        <xdr:cNvSpPr/>
      </xdr:nvSpPr>
      <xdr:spPr>
        <a:xfrm>
          <a:off x="12954000" y="251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53103</xdr:rowOff>
    </xdr:from>
    <xdr:ext cx="762000" cy="259045"/>
    <xdr:sp macro="" textlink="">
      <xdr:nvSpPr>
        <xdr:cNvPr id="155" name="テキスト ボックス 154">
          <a:extLst>
            <a:ext uri="{FF2B5EF4-FFF2-40B4-BE49-F238E27FC236}">
              <a16:creationId xmlns:a16="http://schemas.microsoft.com/office/drawing/2014/main" xmlns="" id="{00000000-0008-0000-0400-00009B000000}"/>
            </a:ext>
          </a:extLst>
        </xdr:cNvPr>
        <xdr:cNvSpPr txBox="1"/>
      </xdr:nvSpPr>
      <xdr:spPr>
        <a:xfrm>
          <a:off x="12623800" y="2281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xmlns=""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xmlns=""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扶助費は対前年度比０．２ポイント上昇し、類似団体平均を１．３ポイント上回っている。扶助費が増加した主な要因は、障がい児通所給付事業費等が増加したことがあげられる。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扶助費については増加傾向が続いており、今後も増加が見込まれる。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義務的経費については削減が難しいものの、各種手当といった市単独事業の見直しを検討と併せて、健全な財政運営を今後も堅持するため、歳入・歳出全般に渡り行財政改革を進める必要がある。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xmlns=""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127000</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flipV="1">
          <a:off x="4826000" y="90614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99077</xdr:rowOff>
    </xdr:from>
    <xdr:ext cx="762000" cy="259045"/>
    <xdr:sp macro="" textlink="">
      <xdr:nvSpPr>
        <xdr:cNvPr id="184" name="扶助費最小値テキスト">
          <a:extLst>
            <a:ext uri="{FF2B5EF4-FFF2-40B4-BE49-F238E27FC236}">
              <a16:creationId xmlns:a16="http://schemas.microsoft.com/office/drawing/2014/main" xmlns="" id="{00000000-0008-0000-0400-0000B8000000}"/>
            </a:ext>
          </a:extLst>
        </xdr:cNvPr>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127000</xdr:rowOff>
    </xdr:from>
    <xdr:to>
      <xdr:col>24</xdr:col>
      <xdr:colOff>114300</xdr:colOff>
      <xdr:row>60</xdr:row>
      <xdr:rowOff>127000</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6" name="扶助費最大値テキスト">
          <a:extLst>
            <a:ext uri="{FF2B5EF4-FFF2-40B4-BE49-F238E27FC236}">
              <a16:creationId xmlns:a16="http://schemas.microsoft.com/office/drawing/2014/main" xmlns="" id="{00000000-0008-0000-0400-0000BA000000}"/>
            </a:ext>
          </a:extLst>
        </xdr:cNvPr>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146050</xdr:rowOff>
    </xdr:from>
    <xdr:to>
      <xdr:col>24</xdr:col>
      <xdr:colOff>25400</xdr:colOff>
      <xdr:row>59</xdr:row>
      <xdr:rowOff>12700</xdr:rowOff>
    </xdr:to>
    <xdr:cxnSp macro="">
      <xdr:nvCxnSpPr>
        <xdr:cNvPr id="188" name="直線コネクタ 187">
          <a:extLst>
            <a:ext uri="{FF2B5EF4-FFF2-40B4-BE49-F238E27FC236}">
              <a16:creationId xmlns:a16="http://schemas.microsoft.com/office/drawing/2014/main" xmlns="" id="{00000000-0008-0000-0400-0000BC000000}"/>
            </a:ext>
          </a:extLst>
        </xdr:cNvPr>
        <xdr:cNvCxnSpPr/>
      </xdr:nvCxnSpPr>
      <xdr:spPr>
        <a:xfrm>
          <a:off x="3987800" y="100901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73677</xdr:rowOff>
    </xdr:from>
    <xdr:ext cx="762000" cy="259045"/>
    <xdr:sp macro="" textlink="">
      <xdr:nvSpPr>
        <xdr:cNvPr id="189" name="扶助費平均値テキスト">
          <a:extLst>
            <a:ext uri="{FF2B5EF4-FFF2-40B4-BE49-F238E27FC236}">
              <a16:creationId xmlns:a16="http://schemas.microsoft.com/office/drawing/2014/main" xmlns="" id="{00000000-0008-0000-0400-0000BD000000}"/>
            </a:ext>
          </a:extLst>
        </xdr:cNvPr>
        <xdr:cNvSpPr txBox="1"/>
      </xdr:nvSpPr>
      <xdr:spPr>
        <a:xfrm>
          <a:off x="4914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90" name="フローチャート: 判断 189">
          <a:extLst>
            <a:ext uri="{FF2B5EF4-FFF2-40B4-BE49-F238E27FC236}">
              <a16:creationId xmlns:a16="http://schemas.microsoft.com/office/drawing/2014/main" xmlns="" id="{00000000-0008-0000-0400-0000BE000000}"/>
            </a:ext>
          </a:extLst>
        </xdr:cNvPr>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58</xdr:row>
      <xdr:rowOff>146050</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a:off x="3098800" y="984250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2" name="フローチャート: 判断 191">
          <a:extLst>
            <a:ext uri="{FF2B5EF4-FFF2-40B4-BE49-F238E27FC236}">
              <a16:creationId xmlns:a16="http://schemas.microsoft.com/office/drawing/2014/main" xmlns="" id="{00000000-0008-0000-0400-0000C0000000}"/>
            </a:ext>
          </a:extLst>
        </xdr:cNvPr>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73677</xdr:rowOff>
    </xdr:from>
    <xdr:ext cx="736600" cy="259045"/>
    <xdr:sp macro="" textlink="">
      <xdr:nvSpPr>
        <xdr:cNvPr id="193" name="テキスト ボックス 192">
          <a:extLst>
            <a:ext uri="{FF2B5EF4-FFF2-40B4-BE49-F238E27FC236}">
              <a16:creationId xmlns:a16="http://schemas.microsoft.com/office/drawing/2014/main" xmlns="" id="{00000000-0008-0000-0400-0000C1000000}"/>
            </a:ext>
          </a:extLst>
        </xdr:cNvPr>
        <xdr:cNvSpPr txBox="1"/>
      </xdr:nvSpPr>
      <xdr:spPr>
        <a:xfrm>
          <a:off x="3606800" y="95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57</xdr:row>
      <xdr:rowOff>69850</xdr:rowOff>
    </xdr:to>
    <xdr:cxnSp macro="">
      <xdr:nvCxnSpPr>
        <xdr:cNvPr id="194" name="直線コネクタ 193">
          <a:extLst>
            <a:ext uri="{FF2B5EF4-FFF2-40B4-BE49-F238E27FC236}">
              <a16:creationId xmlns:a16="http://schemas.microsoft.com/office/drawing/2014/main" xmlns="" id="{00000000-0008-0000-0400-0000C2000000}"/>
            </a:ext>
          </a:extLst>
        </xdr:cNvPr>
        <xdr:cNvCxnSpPr/>
      </xdr:nvCxnSpPr>
      <xdr:spPr>
        <a:xfrm>
          <a:off x="2209800" y="9842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133350</xdr:rowOff>
    </xdr:from>
    <xdr:to>
      <xdr:col>15</xdr:col>
      <xdr:colOff>149225</xdr:colOff>
      <xdr:row>57</xdr:row>
      <xdr:rowOff>63500</xdr:rowOff>
    </xdr:to>
    <xdr:sp macro="" textlink="">
      <xdr:nvSpPr>
        <xdr:cNvPr id="195" name="フローチャート: 判断 194">
          <a:extLst>
            <a:ext uri="{FF2B5EF4-FFF2-40B4-BE49-F238E27FC236}">
              <a16:creationId xmlns:a16="http://schemas.microsoft.com/office/drawing/2014/main" xmlns="" id="{00000000-0008-0000-0400-0000C3000000}"/>
            </a:ext>
          </a:extLst>
        </xdr:cNvPr>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73677</xdr:rowOff>
    </xdr:from>
    <xdr:ext cx="762000" cy="259045"/>
    <xdr:sp macro="" textlink="">
      <xdr:nvSpPr>
        <xdr:cNvPr id="196" name="テキスト ボックス 195">
          <a:extLst>
            <a:ext uri="{FF2B5EF4-FFF2-40B4-BE49-F238E27FC236}">
              <a16:creationId xmlns:a16="http://schemas.microsoft.com/office/drawing/2014/main" xmlns="" id="{00000000-0008-0000-0400-0000C4000000}"/>
            </a:ext>
          </a:extLst>
        </xdr:cNvPr>
        <xdr:cNvSpPr txBox="1"/>
      </xdr:nvSpPr>
      <xdr:spPr>
        <a:xfrm>
          <a:off x="2717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58</xdr:row>
      <xdr:rowOff>69850</xdr:rowOff>
    </xdr:to>
    <xdr:cxnSp macro="">
      <xdr:nvCxnSpPr>
        <xdr:cNvPr id="197" name="直線コネクタ 196">
          <a:extLst>
            <a:ext uri="{FF2B5EF4-FFF2-40B4-BE49-F238E27FC236}">
              <a16:creationId xmlns:a16="http://schemas.microsoft.com/office/drawing/2014/main" xmlns="" id="{00000000-0008-0000-0400-0000C5000000}"/>
            </a:ext>
          </a:extLst>
        </xdr:cNvPr>
        <xdr:cNvCxnSpPr/>
      </xdr:nvCxnSpPr>
      <xdr:spPr>
        <a:xfrm flipV="1">
          <a:off x="1320800" y="98425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8" name="フローチャート: 判断 197">
          <a:extLst>
            <a:ext uri="{FF2B5EF4-FFF2-40B4-BE49-F238E27FC236}">
              <a16:creationId xmlns:a16="http://schemas.microsoft.com/office/drawing/2014/main" xmlns="" id="{00000000-0008-0000-0400-0000C6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0" name="フローチャート: 判断 199">
          <a:extLst>
            <a:ext uri="{FF2B5EF4-FFF2-40B4-BE49-F238E27FC236}">
              <a16:creationId xmlns:a16="http://schemas.microsoft.com/office/drawing/2014/main" xmlns="" id="{00000000-0008-0000-0400-0000C8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133350</xdr:rowOff>
    </xdr:from>
    <xdr:to>
      <xdr:col>24</xdr:col>
      <xdr:colOff>76200</xdr:colOff>
      <xdr:row>59</xdr:row>
      <xdr:rowOff>63500</xdr:rowOff>
    </xdr:to>
    <xdr:sp macro="" textlink="">
      <xdr:nvSpPr>
        <xdr:cNvPr id="207" name="楕円 206">
          <a:extLst>
            <a:ext uri="{FF2B5EF4-FFF2-40B4-BE49-F238E27FC236}">
              <a16:creationId xmlns:a16="http://schemas.microsoft.com/office/drawing/2014/main" xmlns="" id="{00000000-0008-0000-0400-0000CF000000}"/>
            </a:ext>
          </a:extLst>
        </xdr:cNvPr>
        <xdr:cNvSpPr/>
      </xdr:nvSpPr>
      <xdr:spPr>
        <a:xfrm>
          <a:off x="47752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105427</xdr:rowOff>
    </xdr:from>
    <xdr:ext cx="762000" cy="259045"/>
    <xdr:sp macro="" textlink="">
      <xdr:nvSpPr>
        <xdr:cNvPr id="208" name="扶助費該当値テキスト">
          <a:extLst>
            <a:ext uri="{FF2B5EF4-FFF2-40B4-BE49-F238E27FC236}">
              <a16:creationId xmlns:a16="http://schemas.microsoft.com/office/drawing/2014/main" xmlns="" id="{00000000-0008-0000-0400-0000D0000000}"/>
            </a:ext>
          </a:extLst>
        </xdr:cNvPr>
        <xdr:cNvSpPr txBox="1"/>
      </xdr:nvSpPr>
      <xdr:spPr>
        <a:xfrm>
          <a:off x="49149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95250</xdr:rowOff>
    </xdr:from>
    <xdr:to>
      <xdr:col>20</xdr:col>
      <xdr:colOff>38100</xdr:colOff>
      <xdr:row>59</xdr:row>
      <xdr:rowOff>25400</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3937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10177</xdr:rowOff>
    </xdr:from>
    <xdr:ext cx="7366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3606800" y="1012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19050</xdr:rowOff>
    </xdr:from>
    <xdr:to>
      <xdr:col>6</xdr:col>
      <xdr:colOff>171450</xdr:colOff>
      <xdr:row>58</xdr:row>
      <xdr:rowOff>120650</xdr:rowOff>
    </xdr:to>
    <xdr:sp macro="" textlink="">
      <xdr:nvSpPr>
        <xdr:cNvPr id="215" name="楕円 214">
          <a:extLst>
            <a:ext uri="{FF2B5EF4-FFF2-40B4-BE49-F238E27FC236}">
              <a16:creationId xmlns:a16="http://schemas.microsoft.com/office/drawing/2014/main" xmlns="" id="{00000000-0008-0000-0400-0000D7000000}"/>
            </a:ext>
          </a:extLst>
        </xdr:cNvPr>
        <xdr:cNvSpPr/>
      </xdr:nvSpPr>
      <xdr:spPr>
        <a:xfrm>
          <a:off x="1270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105427</xdr:rowOff>
    </xdr:from>
    <xdr:ext cx="7620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939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xmlns=""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維持補修費や繰出金などその他については、対前年度比０．２ポイント減少し、類似団体平均より０．７ポイント下回る結果となった。前年度に比べ減少したのは、維持補修費が減少したことが主な要因である。しかし、特別会計繰出金については増加している。</a:t>
          </a:r>
          <a:r>
            <a:rPr kumimoji="1" lang="ja-JP" altLang="en-US" sz="1300">
              <a:solidFill>
                <a:schemeClr val="tx1"/>
              </a:solidFill>
              <a:latin typeface="ＭＳ Ｐゴシック" panose="020B0600070205080204" pitchFamily="50" charset="-128"/>
              <a:ea typeface="ＭＳ Ｐゴシック" panose="020B0600070205080204" pitchFamily="50" charset="-128"/>
            </a:rPr>
            <a:t>独立採算制の観点から、引き続き保険料の適正化に努める。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endParaRPr kumimoji="1" lang="en-US" altLang="ja-JP" sz="13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本来の段階的な料金の見直しや保険事業におけることにより、税収を主な税源とする一般会計の負担額を減らしていくよう努める。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xmlns=""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xmlns=""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xmlns=""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60</xdr:row>
      <xdr:rowOff>165100</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flipV="1">
          <a:off x="16510000" y="90805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7" name="その他最小値テキスト">
          <a:extLst>
            <a:ext uri="{FF2B5EF4-FFF2-40B4-BE49-F238E27FC236}">
              <a16:creationId xmlns:a16="http://schemas.microsoft.com/office/drawing/2014/main" xmlns="" id="{00000000-0008-0000-0400-0000F7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a:extLst>
            <a:ext uri="{FF2B5EF4-FFF2-40B4-BE49-F238E27FC236}">
              <a16:creationId xmlns:a16="http://schemas.microsoft.com/office/drawing/2014/main" xmlns="" id="{00000000-0008-0000-0400-0000F9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64407</xdr:rowOff>
    </xdr:from>
    <xdr:to>
      <xdr:col>82</xdr:col>
      <xdr:colOff>107950</xdr:colOff>
      <xdr:row>55</xdr:row>
      <xdr:rowOff>86178</xdr:rowOff>
    </xdr:to>
    <xdr:cxnSp macro="">
      <xdr:nvCxnSpPr>
        <xdr:cNvPr id="251" name="直線コネクタ 250">
          <a:extLst>
            <a:ext uri="{FF2B5EF4-FFF2-40B4-BE49-F238E27FC236}">
              <a16:creationId xmlns:a16="http://schemas.microsoft.com/office/drawing/2014/main" xmlns="" id="{00000000-0008-0000-0400-0000FB000000}"/>
            </a:ext>
          </a:extLst>
        </xdr:cNvPr>
        <xdr:cNvCxnSpPr/>
      </xdr:nvCxnSpPr>
      <xdr:spPr>
        <a:xfrm flipV="1">
          <a:off x="15671800" y="9494157"/>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61884</xdr:rowOff>
    </xdr:from>
    <xdr:ext cx="762000" cy="259045"/>
    <xdr:sp macro="" textlink="">
      <xdr:nvSpPr>
        <xdr:cNvPr id="252" name="その他平均値テキスト">
          <a:extLst>
            <a:ext uri="{FF2B5EF4-FFF2-40B4-BE49-F238E27FC236}">
              <a16:creationId xmlns:a16="http://schemas.microsoft.com/office/drawing/2014/main" xmlns="" id="{00000000-0008-0000-0400-0000FC000000}"/>
            </a:ext>
          </a:extLst>
        </xdr:cNvPr>
        <xdr:cNvSpPr txBox="1"/>
      </xdr:nvSpPr>
      <xdr:spPr>
        <a:xfrm>
          <a:off x="16598900" y="949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89807</xdr:rowOff>
    </xdr:from>
    <xdr:to>
      <xdr:col>82</xdr:col>
      <xdr:colOff>158750</xdr:colOff>
      <xdr:row>56</xdr:row>
      <xdr:rowOff>19957</xdr:rowOff>
    </xdr:to>
    <xdr:sp macro="" textlink="">
      <xdr:nvSpPr>
        <xdr:cNvPr id="253" name="フローチャート: 判断 252">
          <a:extLst>
            <a:ext uri="{FF2B5EF4-FFF2-40B4-BE49-F238E27FC236}">
              <a16:creationId xmlns:a16="http://schemas.microsoft.com/office/drawing/2014/main" xmlns="" id="{00000000-0008-0000-0400-0000FD000000}"/>
            </a:ext>
          </a:extLst>
        </xdr:cNvPr>
        <xdr:cNvSpPr/>
      </xdr:nvSpPr>
      <xdr:spPr>
        <a:xfrm>
          <a:off x="16459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86178</xdr:rowOff>
    </xdr:from>
    <xdr:to>
      <xdr:col>78</xdr:col>
      <xdr:colOff>69850</xdr:colOff>
      <xdr:row>55</xdr:row>
      <xdr:rowOff>107950</xdr:rowOff>
    </xdr:to>
    <xdr:cxnSp macro="">
      <xdr:nvCxnSpPr>
        <xdr:cNvPr id="254" name="直線コネクタ 253">
          <a:extLst>
            <a:ext uri="{FF2B5EF4-FFF2-40B4-BE49-F238E27FC236}">
              <a16:creationId xmlns:a16="http://schemas.microsoft.com/office/drawing/2014/main" xmlns="" id="{00000000-0008-0000-0400-0000FE000000}"/>
            </a:ext>
          </a:extLst>
        </xdr:cNvPr>
        <xdr:cNvCxnSpPr/>
      </xdr:nvCxnSpPr>
      <xdr:spPr>
        <a:xfrm flipV="1">
          <a:off x="14782800" y="95159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46265</xdr:rowOff>
    </xdr:from>
    <xdr:to>
      <xdr:col>78</xdr:col>
      <xdr:colOff>120650</xdr:colOff>
      <xdr:row>55</xdr:row>
      <xdr:rowOff>147865</xdr:rowOff>
    </xdr:to>
    <xdr:sp macro="" textlink="">
      <xdr:nvSpPr>
        <xdr:cNvPr id="255" name="フローチャート: 判断 254">
          <a:extLst>
            <a:ext uri="{FF2B5EF4-FFF2-40B4-BE49-F238E27FC236}">
              <a16:creationId xmlns:a16="http://schemas.microsoft.com/office/drawing/2014/main" xmlns="" id="{00000000-0008-0000-0400-0000FF000000}"/>
            </a:ext>
          </a:extLst>
        </xdr:cNvPr>
        <xdr:cNvSpPr/>
      </xdr:nvSpPr>
      <xdr:spPr>
        <a:xfrm>
          <a:off x="15621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132642</xdr:rowOff>
    </xdr:from>
    <xdr:ext cx="736600" cy="259045"/>
    <xdr:sp macro="" textlink="">
      <xdr:nvSpPr>
        <xdr:cNvPr id="256" name="テキスト ボックス 255">
          <a:extLst>
            <a:ext uri="{FF2B5EF4-FFF2-40B4-BE49-F238E27FC236}">
              <a16:creationId xmlns:a16="http://schemas.microsoft.com/office/drawing/2014/main" xmlns="" id="{00000000-0008-0000-0400-000000010000}"/>
            </a:ext>
          </a:extLst>
        </xdr:cNvPr>
        <xdr:cNvSpPr txBox="1"/>
      </xdr:nvSpPr>
      <xdr:spPr>
        <a:xfrm>
          <a:off x="15290800" y="9562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75293</xdr:rowOff>
    </xdr:from>
    <xdr:to>
      <xdr:col>73</xdr:col>
      <xdr:colOff>180975</xdr:colOff>
      <xdr:row>55</xdr:row>
      <xdr:rowOff>107950</xdr:rowOff>
    </xdr:to>
    <xdr:cxnSp macro="">
      <xdr:nvCxnSpPr>
        <xdr:cNvPr id="257" name="直線コネクタ 256">
          <a:extLst>
            <a:ext uri="{FF2B5EF4-FFF2-40B4-BE49-F238E27FC236}">
              <a16:creationId xmlns:a16="http://schemas.microsoft.com/office/drawing/2014/main" xmlns="" id="{00000000-0008-0000-0400-000001010000}"/>
            </a:ext>
          </a:extLst>
        </xdr:cNvPr>
        <xdr:cNvCxnSpPr/>
      </xdr:nvCxnSpPr>
      <xdr:spPr>
        <a:xfrm>
          <a:off x="13893800" y="9505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57150</xdr:rowOff>
    </xdr:from>
    <xdr:to>
      <xdr:col>74</xdr:col>
      <xdr:colOff>31750</xdr:colOff>
      <xdr:row>55</xdr:row>
      <xdr:rowOff>158750</xdr:rowOff>
    </xdr:to>
    <xdr:sp macro="" textlink="">
      <xdr:nvSpPr>
        <xdr:cNvPr id="258" name="フローチャート: 判断 257">
          <a:extLst>
            <a:ext uri="{FF2B5EF4-FFF2-40B4-BE49-F238E27FC236}">
              <a16:creationId xmlns:a16="http://schemas.microsoft.com/office/drawing/2014/main" xmlns="" id="{00000000-0008-0000-0400-000002010000}"/>
            </a:ext>
          </a:extLst>
        </xdr:cNvPr>
        <xdr:cNvSpPr/>
      </xdr:nvSpPr>
      <xdr:spPr>
        <a:xfrm>
          <a:off x="14732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168927</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4401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148772</xdr:rowOff>
    </xdr:from>
    <xdr:to>
      <xdr:col>69</xdr:col>
      <xdr:colOff>92075</xdr:colOff>
      <xdr:row>55</xdr:row>
      <xdr:rowOff>75293</xdr:rowOff>
    </xdr:to>
    <xdr:cxnSp macro="">
      <xdr:nvCxnSpPr>
        <xdr:cNvPr id="260" name="直線コネクタ 259">
          <a:extLst>
            <a:ext uri="{FF2B5EF4-FFF2-40B4-BE49-F238E27FC236}">
              <a16:creationId xmlns:a16="http://schemas.microsoft.com/office/drawing/2014/main" xmlns="" id="{00000000-0008-0000-0400-000004010000}"/>
            </a:ext>
          </a:extLst>
        </xdr:cNvPr>
        <xdr:cNvCxnSpPr/>
      </xdr:nvCxnSpPr>
      <xdr:spPr>
        <a:xfrm>
          <a:off x="13004800" y="94070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133350</xdr:rowOff>
    </xdr:from>
    <xdr:to>
      <xdr:col>69</xdr:col>
      <xdr:colOff>142875</xdr:colOff>
      <xdr:row>56</xdr:row>
      <xdr:rowOff>63500</xdr:rowOff>
    </xdr:to>
    <xdr:sp macro="" textlink="">
      <xdr:nvSpPr>
        <xdr:cNvPr id="261" name="フローチャート: 判断 260">
          <a:extLst>
            <a:ext uri="{FF2B5EF4-FFF2-40B4-BE49-F238E27FC236}">
              <a16:creationId xmlns:a16="http://schemas.microsoft.com/office/drawing/2014/main" xmlns="" id="{00000000-0008-0000-0400-000005010000}"/>
            </a:ext>
          </a:extLst>
        </xdr:cNvPr>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48277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89807</xdr:rowOff>
    </xdr:from>
    <xdr:to>
      <xdr:col>65</xdr:col>
      <xdr:colOff>53975</xdr:colOff>
      <xdr:row>56</xdr:row>
      <xdr:rowOff>19957</xdr:rowOff>
    </xdr:to>
    <xdr:sp macro="" textlink="">
      <xdr:nvSpPr>
        <xdr:cNvPr id="263" name="フローチャート: 判断 262">
          <a:extLst>
            <a:ext uri="{FF2B5EF4-FFF2-40B4-BE49-F238E27FC236}">
              <a16:creationId xmlns:a16="http://schemas.microsoft.com/office/drawing/2014/main" xmlns="" id="{00000000-0008-0000-0400-000007010000}"/>
            </a:ext>
          </a:extLst>
        </xdr:cNvPr>
        <xdr:cNvSpPr/>
      </xdr:nvSpPr>
      <xdr:spPr>
        <a:xfrm>
          <a:off x="12954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4734</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2623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xmlns=""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13607</xdr:rowOff>
    </xdr:from>
    <xdr:to>
      <xdr:col>82</xdr:col>
      <xdr:colOff>158750</xdr:colOff>
      <xdr:row>55</xdr:row>
      <xdr:rowOff>115207</xdr:rowOff>
    </xdr:to>
    <xdr:sp macro="" textlink="">
      <xdr:nvSpPr>
        <xdr:cNvPr id="270" name="楕円 269">
          <a:extLst>
            <a:ext uri="{FF2B5EF4-FFF2-40B4-BE49-F238E27FC236}">
              <a16:creationId xmlns:a16="http://schemas.microsoft.com/office/drawing/2014/main" xmlns="" id="{00000000-0008-0000-0400-00000E010000}"/>
            </a:ext>
          </a:extLst>
        </xdr:cNvPr>
        <xdr:cNvSpPr/>
      </xdr:nvSpPr>
      <xdr:spPr>
        <a:xfrm>
          <a:off x="164592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30134</xdr:rowOff>
    </xdr:from>
    <xdr:ext cx="762000" cy="259045"/>
    <xdr:sp macro="" textlink="">
      <xdr:nvSpPr>
        <xdr:cNvPr id="271" name="その他該当値テキスト">
          <a:extLst>
            <a:ext uri="{FF2B5EF4-FFF2-40B4-BE49-F238E27FC236}">
              <a16:creationId xmlns:a16="http://schemas.microsoft.com/office/drawing/2014/main" xmlns="" id="{00000000-0008-0000-0400-00000F010000}"/>
            </a:ext>
          </a:extLst>
        </xdr:cNvPr>
        <xdr:cNvSpPr txBox="1"/>
      </xdr:nvSpPr>
      <xdr:spPr>
        <a:xfrm>
          <a:off x="165989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35378</xdr:rowOff>
    </xdr:from>
    <xdr:to>
      <xdr:col>78</xdr:col>
      <xdr:colOff>120650</xdr:colOff>
      <xdr:row>55</xdr:row>
      <xdr:rowOff>136978</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5621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147155</xdr:rowOff>
    </xdr:from>
    <xdr:ext cx="7366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5290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57150</xdr:rowOff>
    </xdr:from>
    <xdr:to>
      <xdr:col>74</xdr:col>
      <xdr:colOff>31750</xdr:colOff>
      <xdr:row>55</xdr:row>
      <xdr:rowOff>158750</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4732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143527</xdr:rowOff>
    </xdr:from>
    <xdr:ext cx="7620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4401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24493</xdr:rowOff>
    </xdr:from>
    <xdr:to>
      <xdr:col>69</xdr:col>
      <xdr:colOff>142875</xdr:colOff>
      <xdr:row>55</xdr:row>
      <xdr:rowOff>126093</xdr:rowOff>
    </xdr:to>
    <xdr:sp macro="" textlink="">
      <xdr:nvSpPr>
        <xdr:cNvPr id="276" name="楕円 275">
          <a:extLst>
            <a:ext uri="{FF2B5EF4-FFF2-40B4-BE49-F238E27FC236}">
              <a16:creationId xmlns:a16="http://schemas.microsoft.com/office/drawing/2014/main" xmlns="" id="{00000000-0008-0000-0400-000014010000}"/>
            </a:ext>
          </a:extLst>
        </xdr:cNvPr>
        <xdr:cNvSpPr/>
      </xdr:nvSpPr>
      <xdr:spPr>
        <a:xfrm>
          <a:off x="13843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136270</xdr:rowOff>
    </xdr:from>
    <xdr:ext cx="762000" cy="259045"/>
    <xdr:sp macro="" textlink="">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3512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97972</xdr:rowOff>
    </xdr:from>
    <xdr:to>
      <xdr:col>65</xdr:col>
      <xdr:colOff>53975</xdr:colOff>
      <xdr:row>55</xdr:row>
      <xdr:rowOff>28122</xdr:rowOff>
    </xdr:to>
    <xdr:sp macro="" textlink="">
      <xdr:nvSpPr>
        <xdr:cNvPr id="278" name="楕円 277">
          <a:extLst>
            <a:ext uri="{FF2B5EF4-FFF2-40B4-BE49-F238E27FC236}">
              <a16:creationId xmlns:a16="http://schemas.microsoft.com/office/drawing/2014/main" xmlns="" id="{00000000-0008-0000-0400-000016010000}"/>
            </a:ext>
          </a:extLst>
        </xdr:cNvPr>
        <xdr:cNvSpPr/>
      </xdr:nvSpPr>
      <xdr:spPr>
        <a:xfrm>
          <a:off x="12954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38299</xdr:rowOff>
    </xdr:from>
    <xdr:ext cx="762000" cy="259045"/>
    <xdr:sp macro="" textlink="">
      <xdr:nvSpPr>
        <xdr:cNvPr id="279" name="テキスト ボックス 278">
          <a:extLst>
            <a:ext uri="{FF2B5EF4-FFF2-40B4-BE49-F238E27FC236}">
              <a16:creationId xmlns:a16="http://schemas.microsoft.com/office/drawing/2014/main" xmlns="" id="{00000000-0008-0000-0400-000017010000}"/>
            </a:ext>
          </a:extLst>
        </xdr:cNvPr>
        <xdr:cNvSpPr txBox="1"/>
      </xdr:nvSpPr>
      <xdr:spPr>
        <a:xfrm>
          <a:off x="12623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xmlns=""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xmlns=""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xmlns=""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対前年度比０．６ポイント減少し類似団体平均や全国及び県平均を下回っている。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今後も、各種団体等に対する補助金等の見直しをすすめ、補助費等の抑制に努める。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xmlns=""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xmlns=""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xmlns=""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85090</xdr:rowOff>
    </xdr:from>
    <xdr:to>
      <xdr:col>82</xdr:col>
      <xdr:colOff>107950</xdr:colOff>
      <xdr:row>40</xdr:row>
      <xdr:rowOff>165100</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flipV="1">
          <a:off x="16510000" y="57429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07" name="補助費等最小値テキスト">
          <a:extLst>
            <a:ext uri="{FF2B5EF4-FFF2-40B4-BE49-F238E27FC236}">
              <a16:creationId xmlns:a16="http://schemas.microsoft.com/office/drawing/2014/main" xmlns="" id="{00000000-0008-0000-0400-000033010000}"/>
            </a:ext>
          </a:extLst>
        </xdr:cNvPr>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xdr:rowOff>
    </xdr:from>
    <xdr:ext cx="762000" cy="259045"/>
    <xdr:sp macro="" textlink="">
      <xdr:nvSpPr>
        <xdr:cNvPr id="309" name="補助費等最大値テキスト">
          <a:extLst>
            <a:ext uri="{FF2B5EF4-FFF2-40B4-BE49-F238E27FC236}">
              <a16:creationId xmlns:a16="http://schemas.microsoft.com/office/drawing/2014/main" xmlns="" id="{00000000-0008-0000-0400-000035010000}"/>
            </a:ext>
          </a:extLst>
        </xdr:cNvPr>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85090</xdr:rowOff>
    </xdr:from>
    <xdr:to>
      <xdr:col>82</xdr:col>
      <xdr:colOff>196850</xdr:colOff>
      <xdr:row>33</xdr:row>
      <xdr:rowOff>85090</xdr:rowOff>
    </xdr:to>
    <xdr:cxnSp macro="">
      <xdr:nvCxnSpPr>
        <xdr:cNvPr id="310" name="直線コネクタ 309">
          <a:extLst>
            <a:ext uri="{FF2B5EF4-FFF2-40B4-BE49-F238E27FC236}">
              <a16:creationId xmlns:a16="http://schemas.microsoft.com/office/drawing/2014/main" xmlns="" id="{00000000-0008-0000-0400-000036010000}"/>
            </a:ext>
          </a:extLst>
        </xdr:cNvPr>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85090</xdr:rowOff>
    </xdr:from>
    <xdr:to>
      <xdr:col>82</xdr:col>
      <xdr:colOff>107950</xdr:colOff>
      <xdr:row>33</xdr:row>
      <xdr:rowOff>130810</xdr:rowOff>
    </xdr:to>
    <xdr:cxnSp macro="">
      <xdr:nvCxnSpPr>
        <xdr:cNvPr id="311" name="直線コネクタ 310">
          <a:extLst>
            <a:ext uri="{FF2B5EF4-FFF2-40B4-BE49-F238E27FC236}">
              <a16:creationId xmlns:a16="http://schemas.microsoft.com/office/drawing/2014/main" xmlns="" id="{00000000-0008-0000-0400-000037010000}"/>
            </a:ext>
          </a:extLst>
        </xdr:cNvPr>
        <xdr:cNvCxnSpPr/>
      </xdr:nvCxnSpPr>
      <xdr:spPr>
        <a:xfrm flipV="1">
          <a:off x="15671800" y="57429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52087</xdr:rowOff>
    </xdr:from>
    <xdr:ext cx="762000" cy="259045"/>
    <xdr:sp macro="" textlink="">
      <xdr:nvSpPr>
        <xdr:cNvPr id="312" name="補助費等平均値テキスト">
          <a:extLst>
            <a:ext uri="{FF2B5EF4-FFF2-40B4-BE49-F238E27FC236}">
              <a16:creationId xmlns:a16="http://schemas.microsoft.com/office/drawing/2014/main" xmlns="" id="{00000000-0008-0000-0400-000038010000}"/>
            </a:ext>
          </a:extLst>
        </xdr:cNvPr>
        <xdr:cNvSpPr txBox="1"/>
      </xdr:nvSpPr>
      <xdr:spPr>
        <a:xfrm>
          <a:off x="16598900" y="6395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80010</xdr:rowOff>
    </xdr:from>
    <xdr:to>
      <xdr:col>82</xdr:col>
      <xdr:colOff>158750</xdr:colOff>
      <xdr:row>38</xdr:row>
      <xdr:rowOff>10160</xdr:rowOff>
    </xdr:to>
    <xdr:sp macro="" textlink="">
      <xdr:nvSpPr>
        <xdr:cNvPr id="313" name="フローチャート: 判断 312">
          <a:extLst>
            <a:ext uri="{FF2B5EF4-FFF2-40B4-BE49-F238E27FC236}">
              <a16:creationId xmlns:a16="http://schemas.microsoft.com/office/drawing/2014/main" xmlns="" id="{00000000-0008-0000-0400-000039010000}"/>
            </a:ext>
          </a:extLst>
        </xdr:cNvPr>
        <xdr:cNvSpPr/>
      </xdr:nvSpPr>
      <xdr:spPr>
        <a:xfrm>
          <a:off x="164592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77470</xdr:rowOff>
    </xdr:from>
    <xdr:to>
      <xdr:col>78</xdr:col>
      <xdr:colOff>69850</xdr:colOff>
      <xdr:row>33</xdr:row>
      <xdr:rowOff>130810</xdr:rowOff>
    </xdr:to>
    <xdr:cxnSp macro="">
      <xdr:nvCxnSpPr>
        <xdr:cNvPr id="314" name="直線コネクタ 313">
          <a:extLst>
            <a:ext uri="{FF2B5EF4-FFF2-40B4-BE49-F238E27FC236}">
              <a16:creationId xmlns:a16="http://schemas.microsoft.com/office/drawing/2014/main" xmlns="" id="{00000000-0008-0000-0400-00003A010000}"/>
            </a:ext>
          </a:extLst>
        </xdr:cNvPr>
        <xdr:cNvCxnSpPr/>
      </xdr:nvCxnSpPr>
      <xdr:spPr>
        <a:xfrm>
          <a:off x="14782800" y="57353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57150</xdr:rowOff>
    </xdr:from>
    <xdr:to>
      <xdr:col>78</xdr:col>
      <xdr:colOff>120650</xdr:colOff>
      <xdr:row>37</xdr:row>
      <xdr:rowOff>158750</xdr:rowOff>
    </xdr:to>
    <xdr:sp macro="" textlink="">
      <xdr:nvSpPr>
        <xdr:cNvPr id="315" name="フローチャート: 判断 314">
          <a:extLst>
            <a:ext uri="{FF2B5EF4-FFF2-40B4-BE49-F238E27FC236}">
              <a16:creationId xmlns:a16="http://schemas.microsoft.com/office/drawing/2014/main" xmlns="" id="{00000000-0008-0000-0400-00003B010000}"/>
            </a:ext>
          </a:extLst>
        </xdr:cNvPr>
        <xdr:cNvSpPr/>
      </xdr:nvSpPr>
      <xdr:spPr>
        <a:xfrm>
          <a:off x="15621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143527</xdr:rowOff>
    </xdr:from>
    <xdr:ext cx="7366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5290800" y="64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77470</xdr:rowOff>
    </xdr:from>
    <xdr:to>
      <xdr:col>73</xdr:col>
      <xdr:colOff>180975</xdr:colOff>
      <xdr:row>33</xdr:row>
      <xdr:rowOff>85090</xdr:rowOff>
    </xdr:to>
    <xdr:cxnSp macro="">
      <xdr:nvCxnSpPr>
        <xdr:cNvPr id="317" name="直線コネクタ 316">
          <a:extLst>
            <a:ext uri="{FF2B5EF4-FFF2-40B4-BE49-F238E27FC236}">
              <a16:creationId xmlns:a16="http://schemas.microsoft.com/office/drawing/2014/main" xmlns="" id="{00000000-0008-0000-0400-00003D010000}"/>
            </a:ext>
          </a:extLst>
        </xdr:cNvPr>
        <xdr:cNvCxnSpPr/>
      </xdr:nvCxnSpPr>
      <xdr:spPr>
        <a:xfrm flipV="1">
          <a:off x="13893800" y="5735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26670</xdr:rowOff>
    </xdr:from>
    <xdr:to>
      <xdr:col>74</xdr:col>
      <xdr:colOff>31750</xdr:colOff>
      <xdr:row>37</xdr:row>
      <xdr:rowOff>128270</xdr:rowOff>
    </xdr:to>
    <xdr:sp macro="" textlink="">
      <xdr:nvSpPr>
        <xdr:cNvPr id="318" name="フローチャート: 判断 317">
          <a:extLst>
            <a:ext uri="{FF2B5EF4-FFF2-40B4-BE49-F238E27FC236}">
              <a16:creationId xmlns:a16="http://schemas.microsoft.com/office/drawing/2014/main" xmlns="" id="{00000000-0008-0000-0400-00003E010000}"/>
            </a:ext>
          </a:extLst>
        </xdr:cNvPr>
        <xdr:cNvSpPr/>
      </xdr:nvSpPr>
      <xdr:spPr>
        <a:xfrm>
          <a:off x="14732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113047</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4401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85090</xdr:rowOff>
    </xdr:from>
    <xdr:to>
      <xdr:col>69</xdr:col>
      <xdr:colOff>92075</xdr:colOff>
      <xdr:row>33</xdr:row>
      <xdr:rowOff>123190</xdr:rowOff>
    </xdr:to>
    <xdr:cxnSp macro="">
      <xdr:nvCxnSpPr>
        <xdr:cNvPr id="320" name="直線コネクタ 319">
          <a:extLst>
            <a:ext uri="{FF2B5EF4-FFF2-40B4-BE49-F238E27FC236}">
              <a16:creationId xmlns:a16="http://schemas.microsoft.com/office/drawing/2014/main" xmlns="" id="{00000000-0008-0000-0400-000040010000}"/>
            </a:ext>
          </a:extLst>
        </xdr:cNvPr>
        <xdr:cNvCxnSpPr/>
      </xdr:nvCxnSpPr>
      <xdr:spPr>
        <a:xfrm flipV="1">
          <a:off x="13004800" y="57429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41910</xdr:rowOff>
    </xdr:from>
    <xdr:to>
      <xdr:col>69</xdr:col>
      <xdr:colOff>142875</xdr:colOff>
      <xdr:row>37</xdr:row>
      <xdr:rowOff>143510</xdr:rowOff>
    </xdr:to>
    <xdr:sp macro="" textlink="">
      <xdr:nvSpPr>
        <xdr:cNvPr id="321" name="フローチャート: 判断 320">
          <a:extLst>
            <a:ext uri="{FF2B5EF4-FFF2-40B4-BE49-F238E27FC236}">
              <a16:creationId xmlns:a16="http://schemas.microsoft.com/office/drawing/2014/main" xmlns="" id="{00000000-0008-0000-0400-000041010000}"/>
            </a:ext>
          </a:extLst>
        </xdr:cNvPr>
        <xdr:cNvSpPr/>
      </xdr:nvSpPr>
      <xdr:spPr>
        <a:xfrm>
          <a:off x="13843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128287</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129540</xdr:rowOff>
    </xdr:from>
    <xdr:to>
      <xdr:col>65</xdr:col>
      <xdr:colOff>53975</xdr:colOff>
      <xdr:row>37</xdr:row>
      <xdr:rowOff>59690</xdr:rowOff>
    </xdr:to>
    <xdr:sp macro="" textlink="">
      <xdr:nvSpPr>
        <xdr:cNvPr id="323" name="フローチャート: 判断 322">
          <a:extLst>
            <a:ext uri="{FF2B5EF4-FFF2-40B4-BE49-F238E27FC236}">
              <a16:creationId xmlns:a16="http://schemas.microsoft.com/office/drawing/2014/main" xmlns="" id="{00000000-0008-0000-0400-000043010000}"/>
            </a:ext>
          </a:extLst>
        </xdr:cNvPr>
        <xdr:cNvSpPr/>
      </xdr:nvSpPr>
      <xdr:spPr>
        <a:xfrm>
          <a:off x="12954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44467</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2623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xmlns=""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34290</xdr:rowOff>
    </xdr:from>
    <xdr:to>
      <xdr:col>82</xdr:col>
      <xdr:colOff>158750</xdr:colOff>
      <xdr:row>33</xdr:row>
      <xdr:rowOff>135890</xdr:rowOff>
    </xdr:to>
    <xdr:sp macro="" textlink="">
      <xdr:nvSpPr>
        <xdr:cNvPr id="330" name="楕円 329">
          <a:extLst>
            <a:ext uri="{FF2B5EF4-FFF2-40B4-BE49-F238E27FC236}">
              <a16:creationId xmlns:a16="http://schemas.microsoft.com/office/drawing/2014/main" xmlns="" id="{00000000-0008-0000-0400-00004A010000}"/>
            </a:ext>
          </a:extLst>
        </xdr:cNvPr>
        <xdr:cNvSpPr/>
      </xdr:nvSpPr>
      <xdr:spPr>
        <a:xfrm>
          <a:off x="16459200" y="56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114317</xdr:rowOff>
    </xdr:from>
    <xdr:ext cx="762000" cy="259045"/>
    <xdr:sp macro="" textlink="">
      <xdr:nvSpPr>
        <xdr:cNvPr id="331" name="補助費等該当値テキスト">
          <a:extLst>
            <a:ext uri="{FF2B5EF4-FFF2-40B4-BE49-F238E27FC236}">
              <a16:creationId xmlns:a16="http://schemas.microsoft.com/office/drawing/2014/main" xmlns="" id="{00000000-0008-0000-0400-00004B010000}"/>
            </a:ext>
          </a:extLst>
        </xdr:cNvPr>
        <xdr:cNvSpPr txBox="1"/>
      </xdr:nvSpPr>
      <xdr:spPr>
        <a:xfrm>
          <a:off x="16598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80010</xdr:rowOff>
    </xdr:from>
    <xdr:to>
      <xdr:col>78</xdr:col>
      <xdr:colOff>120650</xdr:colOff>
      <xdr:row>34</xdr:row>
      <xdr:rowOff>10160</xdr:rowOff>
    </xdr:to>
    <xdr:sp macro="" textlink="">
      <xdr:nvSpPr>
        <xdr:cNvPr id="332" name="楕円 331">
          <a:extLst>
            <a:ext uri="{FF2B5EF4-FFF2-40B4-BE49-F238E27FC236}">
              <a16:creationId xmlns:a16="http://schemas.microsoft.com/office/drawing/2014/main" xmlns="" id="{00000000-0008-0000-0400-00004C010000}"/>
            </a:ext>
          </a:extLst>
        </xdr:cNvPr>
        <xdr:cNvSpPr/>
      </xdr:nvSpPr>
      <xdr:spPr>
        <a:xfrm>
          <a:off x="15621000" y="573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20337</xdr:rowOff>
    </xdr:from>
    <xdr:ext cx="736600" cy="259045"/>
    <xdr:sp macro="" textlink="">
      <xdr:nvSpPr>
        <xdr:cNvPr id="333" name="テキスト ボックス 332">
          <a:extLst>
            <a:ext uri="{FF2B5EF4-FFF2-40B4-BE49-F238E27FC236}">
              <a16:creationId xmlns:a16="http://schemas.microsoft.com/office/drawing/2014/main" xmlns="" id="{00000000-0008-0000-0400-00004D010000}"/>
            </a:ext>
          </a:extLst>
        </xdr:cNvPr>
        <xdr:cNvSpPr txBox="1"/>
      </xdr:nvSpPr>
      <xdr:spPr>
        <a:xfrm>
          <a:off x="15290800" y="550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26670</xdr:rowOff>
    </xdr:from>
    <xdr:to>
      <xdr:col>74</xdr:col>
      <xdr:colOff>31750</xdr:colOff>
      <xdr:row>33</xdr:row>
      <xdr:rowOff>128270</xdr:rowOff>
    </xdr:to>
    <xdr:sp macro="" textlink="">
      <xdr:nvSpPr>
        <xdr:cNvPr id="334" name="楕円 333">
          <a:extLst>
            <a:ext uri="{FF2B5EF4-FFF2-40B4-BE49-F238E27FC236}">
              <a16:creationId xmlns:a16="http://schemas.microsoft.com/office/drawing/2014/main" xmlns="" id="{00000000-0008-0000-0400-00004E010000}"/>
            </a:ext>
          </a:extLst>
        </xdr:cNvPr>
        <xdr:cNvSpPr/>
      </xdr:nvSpPr>
      <xdr:spPr>
        <a:xfrm>
          <a:off x="14732000" y="56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138447</xdr:rowOff>
    </xdr:from>
    <xdr:ext cx="762000" cy="259045"/>
    <xdr:sp macro="" textlink="">
      <xdr:nvSpPr>
        <xdr:cNvPr id="335" name="テキスト ボックス 334">
          <a:extLst>
            <a:ext uri="{FF2B5EF4-FFF2-40B4-BE49-F238E27FC236}">
              <a16:creationId xmlns:a16="http://schemas.microsoft.com/office/drawing/2014/main" xmlns="" id="{00000000-0008-0000-0400-00004F010000}"/>
            </a:ext>
          </a:extLst>
        </xdr:cNvPr>
        <xdr:cNvSpPr txBox="1"/>
      </xdr:nvSpPr>
      <xdr:spPr>
        <a:xfrm>
          <a:off x="14401800" y="545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34290</xdr:rowOff>
    </xdr:from>
    <xdr:to>
      <xdr:col>69</xdr:col>
      <xdr:colOff>142875</xdr:colOff>
      <xdr:row>33</xdr:row>
      <xdr:rowOff>135890</xdr:rowOff>
    </xdr:to>
    <xdr:sp macro="" textlink="">
      <xdr:nvSpPr>
        <xdr:cNvPr id="336" name="楕円 335">
          <a:extLst>
            <a:ext uri="{FF2B5EF4-FFF2-40B4-BE49-F238E27FC236}">
              <a16:creationId xmlns:a16="http://schemas.microsoft.com/office/drawing/2014/main" xmlns="" id="{00000000-0008-0000-0400-000050010000}"/>
            </a:ext>
          </a:extLst>
        </xdr:cNvPr>
        <xdr:cNvSpPr/>
      </xdr:nvSpPr>
      <xdr:spPr>
        <a:xfrm>
          <a:off x="13843000" y="56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146067</xdr:rowOff>
    </xdr:from>
    <xdr:ext cx="762000" cy="259045"/>
    <xdr:sp macro="" textlink="">
      <xdr:nvSpPr>
        <xdr:cNvPr id="337" name="テキスト ボックス 336">
          <a:extLst>
            <a:ext uri="{FF2B5EF4-FFF2-40B4-BE49-F238E27FC236}">
              <a16:creationId xmlns:a16="http://schemas.microsoft.com/office/drawing/2014/main" xmlns="" id="{00000000-0008-0000-0400-000051010000}"/>
            </a:ext>
          </a:extLst>
        </xdr:cNvPr>
        <xdr:cNvSpPr txBox="1"/>
      </xdr:nvSpPr>
      <xdr:spPr>
        <a:xfrm>
          <a:off x="13512800" y="546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72390</xdr:rowOff>
    </xdr:from>
    <xdr:to>
      <xdr:col>65</xdr:col>
      <xdr:colOff>53975</xdr:colOff>
      <xdr:row>34</xdr:row>
      <xdr:rowOff>2540</xdr:rowOff>
    </xdr:to>
    <xdr:sp macro="" textlink="">
      <xdr:nvSpPr>
        <xdr:cNvPr id="338" name="楕円 337">
          <a:extLst>
            <a:ext uri="{FF2B5EF4-FFF2-40B4-BE49-F238E27FC236}">
              <a16:creationId xmlns:a16="http://schemas.microsoft.com/office/drawing/2014/main" xmlns="" id="{00000000-0008-0000-0400-000052010000}"/>
            </a:ext>
          </a:extLst>
        </xdr:cNvPr>
        <xdr:cNvSpPr/>
      </xdr:nvSpPr>
      <xdr:spPr>
        <a:xfrm>
          <a:off x="12954000" y="573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12717</xdr:rowOff>
    </xdr:from>
    <xdr:ext cx="762000" cy="259045"/>
    <xdr:sp macro="" textlink="">
      <xdr:nvSpPr>
        <xdr:cNvPr id="339" name="テキスト ボックス 338">
          <a:extLst>
            <a:ext uri="{FF2B5EF4-FFF2-40B4-BE49-F238E27FC236}">
              <a16:creationId xmlns:a16="http://schemas.microsoft.com/office/drawing/2014/main" xmlns="" id="{00000000-0008-0000-0400-000053010000}"/>
            </a:ext>
          </a:extLst>
        </xdr:cNvPr>
        <xdr:cNvSpPr txBox="1"/>
      </xdr:nvSpPr>
      <xdr:spPr>
        <a:xfrm>
          <a:off x="12623800" y="549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xmlns=""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xmlns=""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xmlns=""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xmlns=""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xmlns=""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対前年度比０．８ポイント減少し、類似団体平均を１．５ポイント下回るとともに、全国及び県平均を下回る結果となった。</a:t>
          </a:r>
        </a:p>
        <a:p>
          <a:r>
            <a:rPr kumimoji="1" lang="ja-JP" altLang="en-US" sz="1300">
              <a:latin typeface="ＭＳ Ｐゴシック" panose="020B0600070205080204" pitchFamily="50" charset="-128"/>
              <a:ea typeface="ＭＳ Ｐゴシック" panose="020B0600070205080204" pitchFamily="50" charset="-128"/>
            </a:rPr>
            <a:t>　今後は、令和元年東日本台風災害復旧事業に伴う公債費の増加が</a:t>
          </a:r>
          <a:r>
            <a:rPr kumimoji="1" lang="ja-JP" altLang="en-US" sz="1300">
              <a:solidFill>
                <a:schemeClr val="tx1"/>
              </a:solidFill>
              <a:latin typeface="ＭＳ Ｐゴシック" panose="020B0600070205080204" pitchFamily="50" charset="-128"/>
              <a:ea typeface="ＭＳ Ｐゴシック" panose="020B0600070205080204" pitchFamily="50" charset="-128"/>
            </a:rPr>
            <a:t>見込まれ、公債費は増加傾向で当分推移することが想定される。また、今後も施設一体型義務教育学校の整備など大規模事業の実施に伴う地方債の発行が予想されるが、地方債残高と公債費のバランスに留意しつつ、適切に地方債発行を管理することで、持続可能な財政運営に努めていく</a:t>
          </a:r>
          <a:r>
            <a:rPr kumimoji="1" lang="ja-JP" altLang="en-US" sz="1300">
              <a:latin typeface="ＭＳ Ｐゴシック" panose="020B0600070205080204" pitchFamily="50" charset="-128"/>
              <a:ea typeface="ＭＳ Ｐゴシック" panose="020B0600070205080204" pitchFamily="50" charset="-128"/>
            </a:rPr>
            <a:t>。</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xmlns=""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xmlns=""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xmlns=""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xmlns=""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30988</xdr:rowOff>
    </xdr:from>
    <xdr:to>
      <xdr:col>24</xdr:col>
      <xdr:colOff>25400</xdr:colOff>
      <xdr:row>79</xdr:row>
      <xdr:rowOff>110998</xdr:rowOff>
    </xdr:to>
    <xdr:cxnSp macro="">
      <xdr:nvCxnSpPr>
        <xdr:cNvPr id="364" name="直線コネクタ 363">
          <a:extLst>
            <a:ext uri="{FF2B5EF4-FFF2-40B4-BE49-F238E27FC236}">
              <a16:creationId xmlns:a16="http://schemas.microsoft.com/office/drawing/2014/main" xmlns="" id="{00000000-0008-0000-0400-00006C010000}"/>
            </a:ext>
          </a:extLst>
        </xdr:cNvPr>
        <xdr:cNvCxnSpPr/>
      </xdr:nvCxnSpPr>
      <xdr:spPr>
        <a:xfrm flipV="1">
          <a:off x="4826000" y="12718288"/>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83075</xdr:rowOff>
    </xdr:from>
    <xdr:ext cx="762000" cy="259045"/>
    <xdr:sp macro="" textlink="">
      <xdr:nvSpPr>
        <xdr:cNvPr id="365" name="公債費最小値テキスト">
          <a:extLst>
            <a:ext uri="{FF2B5EF4-FFF2-40B4-BE49-F238E27FC236}">
              <a16:creationId xmlns:a16="http://schemas.microsoft.com/office/drawing/2014/main" xmlns="" id="{00000000-0008-0000-0400-00006D010000}"/>
            </a:ext>
          </a:extLst>
        </xdr:cNvPr>
        <xdr:cNvSpPr txBox="1"/>
      </xdr:nvSpPr>
      <xdr:spPr>
        <a:xfrm>
          <a:off x="4914900" y="13627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110998</xdr:rowOff>
    </xdr:from>
    <xdr:to>
      <xdr:col>24</xdr:col>
      <xdr:colOff>114300</xdr:colOff>
      <xdr:row>79</xdr:row>
      <xdr:rowOff>110998</xdr:rowOff>
    </xdr:to>
    <xdr:cxnSp macro="">
      <xdr:nvCxnSpPr>
        <xdr:cNvPr id="366" name="直線コネクタ 365">
          <a:extLst>
            <a:ext uri="{FF2B5EF4-FFF2-40B4-BE49-F238E27FC236}">
              <a16:creationId xmlns:a16="http://schemas.microsoft.com/office/drawing/2014/main" xmlns="" id="{00000000-0008-0000-0400-00006E010000}"/>
            </a:ext>
          </a:extLst>
        </xdr:cNvPr>
        <xdr:cNvCxnSpPr/>
      </xdr:nvCxnSpPr>
      <xdr:spPr>
        <a:xfrm>
          <a:off x="4737100" y="1365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117365</xdr:rowOff>
    </xdr:from>
    <xdr:ext cx="762000" cy="259045"/>
    <xdr:sp macro="" textlink="">
      <xdr:nvSpPr>
        <xdr:cNvPr id="367" name="公債費最大値テキスト">
          <a:extLst>
            <a:ext uri="{FF2B5EF4-FFF2-40B4-BE49-F238E27FC236}">
              <a16:creationId xmlns:a16="http://schemas.microsoft.com/office/drawing/2014/main" xmlns="" id="{00000000-0008-0000-0400-00006F010000}"/>
            </a:ext>
          </a:extLst>
        </xdr:cNvPr>
        <xdr:cNvSpPr txBox="1"/>
      </xdr:nvSpPr>
      <xdr:spPr>
        <a:xfrm>
          <a:off x="4914900" y="1246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30988</xdr:rowOff>
    </xdr:from>
    <xdr:to>
      <xdr:col>24</xdr:col>
      <xdr:colOff>114300</xdr:colOff>
      <xdr:row>74</xdr:row>
      <xdr:rowOff>30988</xdr:rowOff>
    </xdr:to>
    <xdr:cxnSp macro="">
      <xdr:nvCxnSpPr>
        <xdr:cNvPr id="368" name="直線コネクタ 367">
          <a:extLst>
            <a:ext uri="{FF2B5EF4-FFF2-40B4-BE49-F238E27FC236}">
              <a16:creationId xmlns:a16="http://schemas.microsoft.com/office/drawing/2014/main" xmlns="" id="{00000000-0008-0000-0400-000070010000}"/>
            </a:ext>
          </a:extLst>
        </xdr:cNvPr>
        <xdr:cNvCxnSpPr/>
      </xdr:nvCxnSpPr>
      <xdr:spPr>
        <a:xfrm>
          <a:off x="4737100" y="1271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1270</xdr:rowOff>
    </xdr:from>
    <xdr:to>
      <xdr:col>24</xdr:col>
      <xdr:colOff>25400</xdr:colOff>
      <xdr:row>77</xdr:row>
      <xdr:rowOff>37846</xdr:rowOff>
    </xdr:to>
    <xdr:cxnSp macro="">
      <xdr:nvCxnSpPr>
        <xdr:cNvPr id="369" name="直線コネクタ 368">
          <a:extLst>
            <a:ext uri="{FF2B5EF4-FFF2-40B4-BE49-F238E27FC236}">
              <a16:creationId xmlns:a16="http://schemas.microsoft.com/office/drawing/2014/main" xmlns="" id="{00000000-0008-0000-0400-000071010000}"/>
            </a:ext>
          </a:extLst>
        </xdr:cNvPr>
        <xdr:cNvCxnSpPr/>
      </xdr:nvCxnSpPr>
      <xdr:spPr>
        <a:xfrm flipV="1">
          <a:off x="3987800" y="1320292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162577</xdr:rowOff>
    </xdr:from>
    <xdr:ext cx="762000" cy="259045"/>
    <xdr:sp macro="" textlink="">
      <xdr:nvSpPr>
        <xdr:cNvPr id="370" name="公債費平均値テキスト">
          <a:extLst>
            <a:ext uri="{FF2B5EF4-FFF2-40B4-BE49-F238E27FC236}">
              <a16:creationId xmlns:a16="http://schemas.microsoft.com/office/drawing/2014/main" xmlns="" id="{00000000-0008-0000-0400-000072010000}"/>
            </a:ext>
          </a:extLst>
        </xdr:cNvPr>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1" name="フローチャート: 判断 370">
          <a:extLst>
            <a:ext uri="{FF2B5EF4-FFF2-40B4-BE49-F238E27FC236}">
              <a16:creationId xmlns:a16="http://schemas.microsoft.com/office/drawing/2014/main" xmlns="" id="{00000000-0008-0000-0400-000073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37846</xdr:rowOff>
    </xdr:from>
    <xdr:to>
      <xdr:col>19</xdr:col>
      <xdr:colOff>187325</xdr:colOff>
      <xdr:row>77</xdr:row>
      <xdr:rowOff>56135</xdr:rowOff>
    </xdr:to>
    <xdr:cxnSp macro="">
      <xdr:nvCxnSpPr>
        <xdr:cNvPr id="372" name="直線コネクタ 371">
          <a:extLst>
            <a:ext uri="{FF2B5EF4-FFF2-40B4-BE49-F238E27FC236}">
              <a16:creationId xmlns:a16="http://schemas.microsoft.com/office/drawing/2014/main" xmlns="" id="{00000000-0008-0000-0400-000074010000}"/>
            </a:ext>
          </a:extLst>
        </xdr:cNvPr>
        <xdr:cNvCxnSpPr/>
      </xdr:nvCxnSpPr>
      <xdr:spPr>
        <a:xfrm flipV="1">
          <a:off x="3098800" y="13239496"/>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3" name="フローチャート: 判断 372">
          <a:extLst>
            <a:ext uri="{FF2B5EF4-FFF2-40B4-BE49-F238E27FC236}">
              <a16:creationId xmlns:a16="http://schemas.microsoft.com/office/drawing/2014/main" xmlns="" id="{00000000-0008-0000-0400-000075010000}"/>
            </a:ext>
          </a:extLst>
        </xdr:cNvPr>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96283</xdr:rowOff>
    </xdr:from>
    <xdr:ext cx="7366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3606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56135</xdr:rowOff>
    </xdr:from>
    <xdr:to>
      <xdr:col>15</xdr:col>
      <xdr:colOff>98425</xdr:colOff>
      <xdr:row>77</xdr:row>
      <xdr:rowOff>115570</xdr:rowOff>
    </xdr:to>
    <xdr:cxnSp macro="">
      <xdr:nvCxnSpPr>
        <xdr:cNvPr id="375" name="直線コネクタ 374">
          <a:extLst>
            <a:ext uri="{FF2B5EF4-FFF2-40B4-BE49-F238E27FC236}">
              <a16:creationId xmlns:a16="http://schemas.microsoft.com/office/drawing/2014/main" xmlns="" id="{00000000-0008-0000-0400-000077010000}"/>
            </a:ext>
          </a:extLst>
        </xdr:cNvPr>
        <xdr:cNvCxnSpPr/>
      </xdr:nvCxnSpPr>
      <xdr:spPr>
        <a:xfrm flipV="1">
          <a:off x="2209800" y="13257785"/>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28194</xdr:rowOff>
    </xdr:from>
    <xdr:to>
      <xdr:col>15</xdr:col>
      <xdr:colOff>149225</xdr:colOff>
      <xdr:row>77</xdr:row>
      <xdr:rowOff>129794</xdr:rowOff>
    </xdr:to>
    <xdr:sp macro="" textlink="">
      <xdr:nvSpPr>
        <xdr:cNvPr id="376" name="フローチャート: 判断 375">
          <a:extLst>
            <a:ext uri="{FF2B5EF4-FFF2-40B4-BE49-F238E27FC236}">
              <a16:creationId xmlns:a16="http://schemas.microsoft.com/office/drawing/2014/main" xmlns="" id="{00000000-0008-0000-0400-000078010000}"/>
            </a:ext>
          </a:extLst>
        </xdr:cNvPr>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114571</xdr:rowOff>
    </xdr:from>
    <xdr:ext cx="7620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2717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115570</xdr:rowOff>
    </xdr:from>
    <xdr:to>
      <xdr:col>11</xdr:col>
      <xdr:colOff>9525</xdr:colOff>
      <xdr:row>78</xdr:row>
      <xdr:rowOff>8128</xdr:rowOff>
    </xdr:to>
    <xdr:cxnSp macro="">
      <xdr:nvCxnSpPr>
        <xdr:cNvPr id="378" name="直線コネクタ 377">
          <a:extLst>
            <a:ext uri="{FF2B5EF4-FFF2-40B4-BE49-F238E27FC236}">
              <a16:creationId xmlns:a16="http://schemas.microsoft.com/office/drawing/2014/main" xmlns="" id="{00000000-0008-0000-0400-00007A010000}"/>
            </a:ext>
          </a:extLst>
        </xdr:cNvPr>
        <xdr:cNvCxnSpPr/>
      </xdr:nvCxnSpPr>
      <xdr:spPr>
        <a:xfrm flipV="1">
          <a:off x="1320800" y="1331722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9" name="フローチャート: 判断 378">
          <a:extLst>
            <a:ext uri="{FF2B5EF4-FFF2-40B4-BE49-F238E27FC236}">
              <a16:creationId xmlns:a16="http://schemas.microsoft.com/office/drawing/2014/main" xmlns="" id="{00000000-0008-0000-0400-00007B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1" name="フローチャート: 判断 380">
          <a:extLst>
            <a:ext uri="{FF2B5EF4-FFF2-40B4-BE49-F238E27FC236}">
              <a16:creationId xmlns:a16="http://schemas.microsoft.com/office/drawing/2014/main" xmlns="" id="{00000000-0008-0000-0400-00007D010000}"/>
            </a:ext>
          </a:extLst>
        </xdr:cNvPr>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149114</xdr:rowOff>
    </xdr:from>
    <xdr:ext cx="7620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939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88" name="楕円 387">
          <a:extLst>
            <a:ext uri="{FF2B5EF4-FFF2-40B4-BE49-F238E27FC236}">
              <a16:creationId xmlns:a16="http://schemas.microsoft.com/office/drawing/2014/main" xmlns="" id="{00000000-0008-0000-0400-000084010000}"/>
            </a:ext>
          </a:extLst>
        </xdr:cNvPr>
        <xdr:cNvSpPr/>
      </xdr:nvSpPr>
      <xdr:spPr>
        <a:xfrm>
          <a:off x="4775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138447</xdr:rowOff>
    </xdr:from>
    <xdr:ext cx="762000" cy="259045"/>
    <xdr:sp macro="" textlink="">
      <xdr:nvSpPr>
        <xdr:cNvPr id="389" name="公債費該当値テキスト">
          <a:extLst>
            <a:ext uri="{FF2B5EF4-FFF2-40B4-BE49-F238E27FC236}">
              <a16:creationId xmlns:a16="http://schemas.microsoft.com/office/drawing/2014/main" xmlns="" id="{00000000-0008-0000-0400-000085010000}"/>
            </a:ext>
          </a:extLst>
        </xdr:cNvPr>
        <xdr:cNvSpPr txBox="1"/>
      </xdr:nvSpPr>
      <xdr:spPr>
        <a:xfrm>
          <a:off x="49149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158496</xdr:rowOff>
    </xdr:from>
    <xdr:to>
      <xdr:col>20</xdr:col>
      <xdr:colOff>38100</xdr:colOff>
      <xdr:row>77</xdr:row>
      <xdr:rowOff>88646</xdr:rowOff>
    </xdr:to>
    <xdr:sp macro="" textlink="">
      <xdr:nvSpPr>
        <xdr:cNvPr id="390" name="楕円 389">
          <a:extLst>
            <a:ext uri="{FF2B5EF4-FFF2-40B4-BE49-F238E27FC236}">
              <a16:creationId xmlns:a16="http://schemas.microsoft.com/office/drawing/2014/main" xmlns="" id="{00000000-0008-0000-0400-000086010000}"/>
            </a:ext>
          </a:extLst>
        </xdr:cNvPr>
        <xdr:cNvSpPr/>
      </xdr:nvSpPr>
      <xdr:spPr>
        <a:xfrm>
          <a:off x="3937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98823</xdr:rowOff>
    </xdr:from>
    <xdr:ext cx="736600" cy="259045"/>
    <xdr:sp macro="" textlink="">
      <xdr:nvSpPr>
        <xdr:cNvPr id="391" name="テキスト ボックス 390">
          <a:extLst>
            <a:ext uri="{FF2B5EF4-FFF2-40B4-BE49-F238E27FC236}">
              <a16:creationId xmlns:a16="http://schemas.microsoft.com/office/drawing/2014/main" xmlns="" id="{00000000-0008-0000-0400-000087010000}"/>
            </a:ext>
          </a:extLst>
        </xdr:cNvPr>
        <xdr:cNvSpPr txBox="1"/>
      </xdr:nvSpPr>
      <xdr:spPr>
        <a:xfrm>
          <a:off x="3606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5335</xdr:rowOff>
    </xdr:from>
    <xdr:to>
      <xdr:col>15</xdr:col>
      <xdr:colOff>149225</xdr:colOff>
      <xdr:row>77</xdr:row>
      <xdr:rowOff>106935</xdr:rowOff>
    </xdr:to>
    <xdr:sp macro="" textlink="">
      <xdr:nvSpPr>
        <xdr:cNvPr id="392" name="楕円 391">
          <a:extLst>
            <a:ext uri="{FF2B5EF4-FFF2-40B4-BE49-F238E27FC236}">
              <a16:creationId xmlns:a16="http://schemas.microsoft.com/office/drawing/2014/main" xmlns="" id="{00000000-0008-0000-0400-000088010000}"/>
            </a:ext>
          </a:extLst>
        </xdr:cNvPr>
        <xdr:cNvSpPr/>
      </xdr:nvSpPr>
      <xdr:spPr>
        <a:xfrm>
          <a:off x="3048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117112</xdr:rowOff>
    </xdr:from>
    <xdr:ext cx="762000" cy="259045"/>
    <xdr:sp macro="" textlink="">
      <xdr:nvSpPr>
        <xdr:cNvPr id="393" name="テキスト ボックス 392">
          <a:extLst>
            <a:ext uri="{FF2B5EF4-FFF2-40B4-BE49-F238E27FC236}">
              <a16:creationId xmlns:a16="http://schemas.microsoft.com/office/drawing/2014/main" xmlns="" id="{00000000-0008-0000-0400-000089010000}"/>
            </a:ext>
          </a:extLst>
        </xdr:cNvPr>
        <xdr:cNvSpPr txBox="1"/>
      </xdr:nvSpPr>
      <xdr:spPr>
        <a:xfrm>
          <a:off x="2717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64770</xdr:rowOff>
    </xdr:from>
    <xdr:to>
      <xdr:col>11</xdr:col>
      <xdr:colOff>60325</xdr:colOff>
      <xdr:row>77</xdr:row>
      <xdr:rowOff>166370</xdr:rowOff>
    </xdr:to>
    <xdr:sp macro="" textlink="">
      <xdr:nvSpPr>
        <xdr:cNvPr id="394" name="楕円 393">
          <a:extLst>
            <a:ext uri="{FF2B5EF4-FFF2-40B4-BE49-F238E27FC236}">
              <a16:creationId xmlns:a16="http://schemas.microsoft.com/office/drawing/2014/main" xmlns="" id="{00000000-0008-0000-0400-00008A010000}"/>
            </a:ext>
          </a:extLst>
        </xdr:cNvPr>
        <xdr:cNvSpPr/>
      </xdr:nvSpPr>
      <xdr:spPr>
        <a:xfrm>
          <a:off x="2159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95" name="テキスト ボックス 394">
          <a:extLst>
            <a:ext uri="{FF2B5EF4-FFF2-40B4-BE49-F238E27FC236}">
              <a16:creationId xmlns:a16="http://schemas.microsoft.com/office/drawing/2014/main" xmlns="" id="{00000000-0008-0000-0400-00008B010000}"/>
            </a:ext>
          </a:extLst>
        </xdr:cNvPr>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128778</xdr:rowOff>
    </xdr:from>
    <xdr:to>
      <xdr:col>6</xdr:col>
      <xdr:colOff>171450</xdr:colOff>
      <xdr:row>78</xdr:row>
      <xdr:rowOff>58928</xdr:rowOff>
    </xdr:to>
    <xdr:sp macro="" textlink="">
      <xdr:nvSpPr>
        <xdr:cNvPr id="396" name="楕円 395">
          <a:extLst>
            <a:ext uri="{FF2B5EF4-FFF2-40B4-BE49-F238E27FC236}">
              <a16:creationId xmlns:a16="http://schemas.microsoft.com/office/drawing/2014/main" xmlns="" id="{00000000-0008-0000-0400-00008C010000}"/>
            </a:ext>
          </a:extLst>
        </xdr:cNvPr>
        <xdr:cNvSpPr/>
      </xdr:nvSpPr>
      <xdr:spPr>
        <a:xfrm>
          <a:off x="1270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43705</xdr:rowOff>
    </xdr:from>
    <xdr:ext cx="762000" cy="259045"/>
    <xdr:sp macro="" textlink="">
      <xdr:nvSpPr>
        <xdr:cNvPr id="397" name="テキスト ボックス 396">
          <a:extLst>
            <a:ext uri="{FF2B5EF4-FFF2-40B4-BE49-F238E27FC236}">
              <a16:creationId xmlns:a16="http://schemas.microsoft.com/office/drawing/2014/main" xmlns="" id="{00000000-0008-0000-0400-00008D010000}"/>
            </a:ext>
          </a:extLst>
        </xdr:cNvPr>
        <xdr:cNvSpPr txBox="1"/>
      </xdr:nvSpPr>
      <xdr:spPr>
        <a:xfrm>
          <a:off x="939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xmlns=""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xmlns=""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xmlns=""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xmlns=""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xmlns=""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xmlns=""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対前年度比１．１ポイント上昇したものの、類似団体平均や全国及び県平均を下回っている。前年度より数値が上昇したのは、物件費や人件費の増加が主な要因である。今後</a:t>
          </a:r>
          <a:r>
            <a:rPr kumimoji="1" lang="ja-JP" altLang="en-US" sz="1300">
              <a:solidFill>
                <a:schemeClr val="tx1"/>
              </a:solidFill>
              <a:latin typeface="ＭＳ Ｐゴシック" panose="020B0600070205080204" pitchFamily="50" charset="-128"/>
              <a:ea typeface="ＭＳ Ｐゴシック" panose="020B0600070205080204" pitchFamily="50" charset="-128"/>
            </a:rPr>
            <a:t>も、社会保障関連経費の増加が見込まれるなかで、類似団体平均を上回る人件費の抑制や、特別会計・公営企業会計</a:t>
          </a:r>
          <a:r>
            <a:rPr kumimoji="1" lang="ja-JP" altLang="en-US" sz="1300">
              <a:latin typeface="ＭＳ Ｐゴシック" panose="020B0600070205080204" pitchFamily="50" charset="-128"/>
              <a:ea typeface="ＭＳ Ｐゴシック" panose="020B0600070205080204" pitchFamily="50" charset="-128"/>
            </a:rPr>
            <a:t>の適正な財政運営に努めることで、市全体の健全で持続可能な財政運営をすすめていく。</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xmlns=""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xmlns=""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xmlns=""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xmlns=""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xmlns=""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xmlns=""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xmlns=""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xmlns=""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117856</xdr:rowOff>
    </xdr:from>
    <xdr:to>
      <xdr:col>82</xdr:col>
      <xdr:colOff>107950</xdr:colOff>
      <xdr:row>80</xdr:row>
      <xdr:rowOff>113285</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flipV="1">
          <a:off x="16510000" y="12805156"/>
          <a:ext cx="0" cy="102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4" name="公債費以外最小値テキスト">
          <a:extLst>
            <a:ext uri="{FF2B5EF4-FFF2-40B4-BE49-F238E27FC236}">
              <a16:creationId xmlns:a16="http://schemas.microsoft.com/office/drawing/2014/main" xmlns="" id="{00000000-0008-0000-0400-0000A8010000}"/>
            </a:ext>
          </a:extLst>
        </xdr:cNvPr>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5" name="直線コネクタ 424">
          <a:extLst>
            <a:ext uri="{FF2B5EF4-FFF2-40B4-BE49-F238E27FC236}">
              <a16:creationId xmlns:a16="http://schemas.microsoft.com/office/drawing/2014/main" xmlns="" id="{00000000-0008-0000-0400-0000A9010000}"/>
            </a:ext>
          </a:extLst>
        </xdr:cNvPr>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32783</xdr:rowOff>
    </xdr:from>
    <xdr:ext cx="762000" cy="259045"/>
    <xdr:sp macro="" textlink="">
      <xdr:nvSpPr>
        <xdr:cNvPr id="426" name="公債費以外最大値テキスト">
          <a:extLst>
            <a:ext uri="{FF2B5EF4-FFF2-40B4-BE49-F238E27FC236}">
              <a16:creationId xmlns:a16="http://schemas.microsoft.com/office/drawing/2014/main" xmlns="" id="{00000000-0008-0000-0400-0000AA010000}"/>
            </a:ext>
          </a:extLst>
        </xdr:cNvPr>
        <xdr:cNvSpPr txBox="1"/>
      </xdr:nvSpPr>
      <xdr:spPr>
        <a:xfrm>
          <a:off x="16598900" y="1254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117856</xdr:rowOff>
    </xdr:from>
    <xdr:to>
      <xdr:col>82</xdr:col>
      <xdr:colOff>196850</xdr:colOff>
      <xdr:row>74</xdr:row>
      <xdr:rowOff>117856</xdr:rowOff>
    </xdr:to>
    <xdr:cxnSp macro="">
      <xdr:nvCxnSpPr>
        <xdr:cNvPr id="427" name="直線コネクタ 426">
          <a:extLst>
            <a:ext uri="{FF2B5EF4-FFF2-40B4-BE49-F238E27FC236}">
              <a16:creationId xmlns:a16="http://schemas.microsoft.com/office/drawing/2014/main" xmlns="" id="{00000000-0008-0000-0400-0000AB010000}"/>
            </a:ext>
          </a:extLst>
        </xdr:cNvPr>
        <xdr:cNvCxnSpPr/>
      </xdr:nvCxnSpPr>
      <xdr:spPr>
        <a:xfrm>
          <a:off x="16421100" y="12805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140715</xdr:rowOff>
    </xdr:from>
    <xdr:to>
      <xdr:col>82</xdr:col>
      <xdr:colOff>107950</xdr:colOff>
      <xdr:row>77</xdr:row>
      <xdr:rowOff>19558</xdr:rowOff>
    </xdr:to>
    <xdr:cxnSp macro="">
      <xdr:nvCxnSpPr>
        <xdr:cNvPr id="428" name="直線コネクタ 427">
          <a:extLst>
            <a:ext uri="{FF2B5EF4-FFF2-40B4-BE49-F238E27FC236}">
              <a16:creationId xmlns:a16="http://schemas.microsoft.com/office/drawing/2014/main" xmlns="" id="{00000000-0008-0000-0400-0000AC010000}"/>
            </a:ext>
          </a:extLst>
        </xdr:cNvPr>
        <xdr:cNvCxnSpPr/>
      </xdr:nvCxnSpPr>
      <xdr:spPr>
        <a:xfrm>
          <a:off x="15671800" y="13170915"/>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41419</xdr:rowOff>
    </xdr:from>
    <xdr:ext cx="762000" cy="259045"/>
    <xdr:sp macro="" textlink="">
      <xdr:nvSpPr>
        <xdr:cNvPr id="429" name="公債費以外平均値テキスト">
          <a:extLst>
            <a:ext uri="{FF2B5EF4-FFF2-40B4-BE49-F238E27FC236}">
              <a16:creationId xmlns:a16="http://schemas.microsoft.com/office/drawing/2014/main" xmlns="" id="{00000000-0008-0000-0400-0000AD010000}"/>
            </a:ext>
          </a:extLst>
        </xdr:cNvPr>
        <xdr:cNvSpPr txBox="1"/>
      </xdr:nvSpPr>
      <xdr:spPr>
        <a:xfrm>
          <a:off x="16598900" y="13243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69342</xdr:rowOff>
    </xdr:from>
    <xdr:to>
      <xdr:col>82</xdr:col>
      <xdr:colOff>158750</xdr:colOff>
      <xdr:row>77</xdr:row>
      <xdr:rowOff>170942</xdr:rowOff>
    </xdr:to>
    <xdr:sp macro="" textlink="">
      <xdr:nvSpPr>
        <xdr:cNvPr id="430" name="フローチャート: 判断 429">
          <a:extLst>
            <a:ext uri="{FF2B5EF4-FFF2-40B4-BE49-F238E27FC236}">
              <a16:creationId xmlns:a16="http://schemas.microsoft.com/office/drawing/2014/main" xmlns="" id="{00000000-0008-0000-0400-0000AE010000}"/>
            </a:ext>
          </a:extLst>
        </xdr:cNvPr>
        <xdr:cNvSpPr/>
      </xdr:nvSpPr>
      <xdr:spPr>
        <a:xfrm>
          <a:off x="16459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85852</xdr:rowOff>
    </xdr:from>
    <xdr:to>
      <xdr:col>78</xdr:col>
      <xdr:colOff>69850</xdr:colOff>
      <xdr:row>76</xdr:row>
      <xdr:rowOff>140715</xdr:rowOff>
    </xdr:to>
    <xdr:cxnSp macro="">
      <xdr:nvCxnSpPr>
        <xdr:cNvPr id="431" name="直線コネクタ 430">
          <a:extLst>
            <a:ext uri="{FF2B5EF4-FFF2-40B4-BE49-F238E27FC236}">
              <a16:creationId xmlns:a16="http://schemas.microsoft.com/office/drawing/2014/main" xmlns="" id="{00000000-0008-0000-0400-0000AF010000}"/>
            </a:ext>
          </a:extLst>
        </xdr:cNvPr>
        <xdr:cNvCxnSpPr/>
      </xdr:nvCxnSpPr>
      <xdr:spPr>
        <a:xfrm>
          <a:off x="14782800" y="13116052"/>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xdr:rowOff>
    </xdr:from>
    <xdr:to>
      <xdr:col>78</xdr:col>
      <xdr:colOff>120650</xdr:colOff>
      <xdr:row>77</xdr:row>
      <xdr:rowOff>111506</xdr:rowOff>
    </xdr:to>
    <xdr:sp macro="" textlink="">
      <xdr:nvSpPr>
        <xdr:cNvPr id="432" name="フローチャート: 判断 431">
          <a:extLst>
            <a:ext uri="{FF2B5EF4-FFF2-40B4-BE49-F238E27FC236}">
              <a16:creationId xmlns:a16="http://schemas.microsoft.com/office/drawing/2014/main" xmlns="" id="{00000000-0008-0000-0400-0000B0010000}"/>
            </a:ext>
          </a:extLst>
        </xdr:cNvPr>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96283</xdr:rowOff>
    </xdr:from>
    <xdr:ext cx="736600" cy="259045"/>
    <xdr:sp macro="" textlink="">
      <xdr:nvSpPr>
        <xdr:cNvPr id="433" name="テキスト ボックス 432">
          <a:extLst>
            <a:ext uri="{FF2B5EF4-FFF2-40B4-BE49-F238E27FC236}">
              <a16:creationId xmlns:a16="http://schemas.microsoft.com/office/drawing/2014/main" xmlns="" id="{00000000-0008-0000-0400-0000B1010000}"/>
            </a:ext>
          </a:extLst>
        </xdr:cNvPr>
        <xdr:cNvSpPr txBox="1"/>
      </xdr:nvSpPr>
      <xdr:spPr>
        <a:xfrm>
          <a:off x="15290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85852</xdr:rowOff>
    </xdr:from>
    <xdr:to>
      <xdr:col>73</xdr:col>
      <xdr:colOff>180975</xdr:colOff>
      <xdr:row>76</xdr:row>
      <xdr:rowOff>85852</xdr:rowOff>
    </xdr:to>
    <xdr:cxnSp macro="">
      <xdr:nvCxnSpPr>
        <xdr:cNvPr id="434" name="直線コネクタ 433">
          <a:extLst>
            <a:ext uri="{FF2B5EF4-FFF2-40B4-BE49-F238E27FC236}">
              <a16:creationId xmlns:a16="http://schemas.microsoft.com/office/drawing/2014/main" xmlns="" id="{00000000-0008-0000-0400-0000B2010000}"/>
            </a:ext>
          </a:extLst>
        </xdr:cNvPr>
        <xdr:cNvCxnSpPr/>
      </xdr:nvCxnSpPr>
      <xdr:spPr>
        <a:xfrm>
          <a:off x="13893800" y="13116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35" name="フローチャート: 判断 434">
          <a:extLst>
            <a:ext uri="{FF2B5EF4-FFF2-40B4-BE49-F238E27FC236}">
              <a16:creationId xmlns:a16="http://schemas.microsoft.com/office/drawing/2014/main" xmlns="" id="{00000000-0008-0000-0400-0000B3010000}"/>
            </a:ext>
          </a:extLst>
        </xdr:cNvPr>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91712</xdr:rowOff>
    </xdr:from>
    <xdr:ext cx="762000" cy="259045"/>
    <xdr:sp macro="" textlink="">
      <xdr:nvSpPr>
        <xdr:cNvPr id="436" name="テキスト ボックス 435">
          <a:extLst>
            <a:ext uri="{FF2B5EF4-FFF2-40B4-BE49-F238E27FC236}">
              <a16:creationId xmlns:a16="http://schemas.microsoft.com/office/drawing/2014/main" xmlns="" id="{00000000-0008-0000-0400-0000B4010000}"/>
            </a:ext>
          </a:extLst>
        </xdr:cNvPr>
        <xdr:cNvSpPr txBox="1"/>
      </xdr:nvSpPr>
      <xdr:spPr>
        <a:xfrm>
          <a:off x="14401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92710</xdr:rowOff>
    </xdr:from>
    <xdr:to>
      <xdr:col>69</xdr:col>
      <xdr:colOff>92075</xdr:colOff>
      <xdr:row>76</xdr:row>
      <xdr:rowOff>85852</xdr:rowOff>
    </xdr:to>
    <xdr:cxnSp macro="">
      <xdr:nvCxnSpPr>
        <xdr:cNvPr id="437" name="直線コネクタ 436">
          <a:extLst>
            <a:ext uri="{FF2B5EF4-FFF2-40B4-BE49-F238E27FC236}">
              <a16:creationId xmlns:a16="http://schemas.microsoft.com/office/drawing/2014/main" xmlns="" id="{00000000-0008-0000-0400-0000B5010000}"/>
            </a:ext>
          </a:extLst>
        </xdr:cNvPr>
        <xdr:cNvCxnSpPr/>
      </xdr:nvCxnSpPr>
      <xdr:spPr>
        <a:xfrm>
          <a:off x="13004800" y="12951460"/>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19050</xdr:rowOff>
    </xdr:from>
    <xdr:to>
      <xdr:col>69</xdr:col>
      <xdr:colOff>142875</xdr:colOff>
      <xdr:row>77</xdr:row>
      <xdr:rowOff>120650</xdr:rowOff>
    </xdr:to>
    <xdr:sp macro="" textlink="">
      <xdr:nvSpPr>
        <xdr:cNvPr id="438" name="フローチャート: 判断 437">
          <a:extLst>
            <a:ext uri="{FF2B5EF4-FFF2-40B4-BE49-F238E27FC236}">
              <a16:creationId xmlns:a16="http://schemas.microsoft.com/office/drawing/2014/main" xmlns="" id="{00000000-0008-0000-0400-0000B6010000}"/>
            </a:ext>
          </a:extLst>
        </xdr:cNvPr>
        <xdr:cNvSpPr/>
      </xdr:nvSpPr>
      <xdr:spPr>
        <a:xfrm>
          <a:off x="13843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105427</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3512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40" name="フローチャート: 判断 439">
          <a:extLst>
            <a:ext uri="{FF2B5EF4-FFF2-40B4-BE49-F238E27FC236}">
              <a16:creationId xmlns:a16="http://schemas.microsoft.com/office/drawing/2014/main" xmlns="" id="{00000000-0008-0000-0400-0000B8010000}"/>
            </a:ext>
          </a:extLst>
        </xdr:cNvPr>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162577</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2623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140208</xdr:rowOff>
    </xdr:from>
    <xdr:to>
      <xdr:col>82</xdr:col>
      <xdr:colOff>158750</xdr:colOff>
      <xdr:row>77</xdr:row>
      <xdr:rowOff>70358</xdr:rowOff>
    </xdr:to>
    <xdr:sp macro="" textlink="">
      <xdr:nvSpPr>
        <xdr:cNvPr id="447" name="楕円 446">
          <a:extLst>
            <a:ext uri="{FF2B5EF4-FFF2-40B4-BE49-F238E27FC236}">
              <a16:creationId xmlns:a16="http://schemas.microsoft.com/office/drawing/2014/main" xmlns="" id="{00000000-0008-0000-0400-0000BF010000}"/>
            </a:ext>
          </a:extLst>
        </xdr:cNvPr>
        <xdr:cNvSpPr/>
      </xdr:nvSpPr>
      <xdr:spPr>
        <a:xfrm>
          <a:off x="164592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156735</xdr:rowOff>
    </xdr:from>
    <xdr:ext cx="762000" cy="259045"/>
    <xdr:sp macro="" textlink="">
      <xdr:nvSpPr>
        <xdr:cNvPr id="448" name="公債費以外該当値テキスト">
          <a:extLst>
            <a:ext uri="{FF2B5EF4-FFF2-40B4-BE49-F238E27FC236}">
              <a16:creationId xmlns:a16="http://schemas.microsoft.com/office/drawing/2014/main" xmlns="" id="{00000000-0008-0000-0400-0000C0010000}"/>
            </a:ext>
          </a:extLst>
        </xdr:cNvPr>
        <xdr:cNvSpPr txBox="1"/>
      </xdr:nvSpPr>
      <xdr:spPr>
        <a:xfrm>
          <a:off x="16598900" y="1301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89915</xdr:rowOff>
    </xdr:from>
    <xdr:to>
      <xdr:col>78</xdr:col>
      <xdr:colOff>120650</xdr:colOff>
      <xdr:row>77</xdr:row>
      <xdr:rowOff>20065</xdr:rowOff>
    </xdr:to>
    <xdr:sp macro="" textlink="">
      <xdr:nvSpPr>
        <xdr:cNvPr id="449" name="楕円 448">
          <a:extLst>
            <a:ext uri="{FF2B5EF4-FFF2-40B4-BE49-F238E27FC236}">
              <a16:creationId xmlns:a16="http://schemas.microsoft.com/office/drawing/2014/main" xmlns="" id="{00000000-0008-0000-0400-0000C1010000}"/>
            </a:ext>
          </a:extLst>
        </xdr:cNvPr>
        <xdr:cNvSpPr/>
      </xdr:nvSpPr>
      <xdr:spPr>
        <a:xfrm>
          <a:off x="15621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30243</xdr:rowOff>
    </xdr:from>
    <xdr:ext cx="736600" cy="259045"/>
    <xdr:sp macro="" textlink="">
      <xdr:nvSpPr>
        <xdr:cNvPr id="450" name="テキスト ボックス 449">
          <a:extLst>
            <a:ext uri="{FF2B5EF4-FFF2-40B4-BE49-F238E27FC236}">
              <a16:creationId xmlns:a16="http://schemas.microsoft.com/office/drawing/2014/main" xmlns="" id="{00000000-0008-0000-0400-0000C2010000}"/>
            </a:ext>
          </a:extLst>
        </xdr:cNvPr>
        <xdr:cNvSpPr txBox="1"/>
      </xdr:nvSpPr>
      <xdr:spPr>
        <a:xfrm>
          <a:off x="15290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35052</xdr:rowOff>
    </xdr:from>
    <xdr:to>
      <xdr:col>74</xdr:col>
      <xdr:colOff>31750</xdr:colOff>
      <xdr:row>76</xdr:row>
      <xdr:rowOff>136652</xdr:rowOff>
    </xdr:to>
    <xdr:sp macro="" textlink="">
      <xdr:nvSpPr>
        <xdr:cNvPr id="451" name="楕円 450">
          <a:extLst>
            <a:ext uri="{FF2B5EF4-FFF2-40B4-BE49-F238E27FC236}">
              <a16:creationId xmlns:a16="http://schemas.microsoft.com/office/drawing/2014/main" xmlns="" id="{00000000-0008-0000-0400-0000C3010000}"/>
            </a:ext>
          </a:extLst>
        </xdr:cNvPr>
        <xdr:cNvSpPr/>
      </xdr:nvSpPr>
      <xdr:spPr>
        <a:xfrm>
          <a:off x="14732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146829</xdr:rowOff>
    </xdr:from>
    <xdr:ext cx="762000" cy="259045"/>
    <xdr:sp macro="" textlink="">
      <xdr:nvSpPr>
        <xdr:cNvPr id="452" name="テキスト ボックス 451">
          <a:extLst>
            <a:ext uri="{FF2B5EF4-FFF2-40B4-BE49-F238E27FC236}">
              <a16:creationId xmlns:a16="http://schemas.microsoft.com/office/drawing/2014/main" xmlns="" id="{00000000-0008-0000-0400-0000C4010000}"/>
            </a:ext>
          </a:extLst>
        </xdr:cNvPr>
        <xdr:cNvSpPr txBox="1"/>
      </xdr:nvSpPr>
      <xdr:spPr>
        <a:xfrm>
          <a:off x="14401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35052</xdr:rowOff>
    </xdr:from>
    <xdr:to>
      <xdr:col>69</xdr:col>
      <xdr:colOff>142875</xdr:colOff>
      <xdr:row>76</xdr:row>
      <xdr:rowOff>136652</xdr:rowOff>
    </xdr:to>
    <xdr:sp macro="" textlink="">
      <xdr:nvSpPr>
        <xdr:cNvPr id="453" name="楕円 452">
          <a:extLst>
            <a:ext uri="{FF2B5EF4-FFF2-40B4-BE49-F238E27FC236}">
              <a16:creationId xmlns:a16="http://schemas.microsoft.com/office/drawing/2014/main" xmlns="" id="{00000000-0008-0000-0400-0000C5010000}"/>
            </a:ext>
          </a:extLst>
        </xdr:cNvPr>
        <xdr:cNvSpPr/>
      </xdr:nvSpPr>
      <xdr:spPr>
        <a:xfrm>
          <a:off x="13843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146829</xdr:rowOff>
    </xdr:from>
    <xdr:ext cx="762000" cy="259045"/>
    <xdr:sp macro="" textlink="">
      <xdr:nvSpPr>
        <xdr:cNvPr id="454" name="テキスト ボックス 453">
          <a:extLst>
            <a:ext uri="{FF2B5EF4-FFF2-40B4-BE49-F238E27FC236}">
              <a16:creationId xmlns:a16="http://schemas.microsoft.com/office/drawing/2014/main" xmlns="" id="{00000000-0008-0000-0400-0000C6010000}"/>
            </a:ext>
          </a:extLst>
        </xdr:cNvPr>
        <xdr:cNvSpPr txBox="1"/>
      </xdr:nvSpPr>
      <xdr:spPr>
        <a:xfrm>
          <a:off x="13512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41910</xdr:rowOff>
    </xdr:from>
    <xdr:to>
      <xdr:col>65</xdr:col>
      <xdr:colOff>53975</xdr:colOff>
      <xdr:row>75</xdr:row>
      <xdr:rowOff>143510</xdr:rowOff>
    </xdr:to>
    <xdr:sp macro="" textlink="">
      <xdr:nvSpPr>
        <xdr:cNvPr id="455" name="楕円 454">
          <a:extLst>
            <a:ext uri="{FF2B5EF4-FFF2-40B4-BE49-F238E27FC236}">
              <a16:creationId xmlns:a16="http://schemas.microsoft.com/office/drawing/2014/main" xmlns="" id="{00000000-0008-0000-0400-0000C7010000}"/>
            </a:ext>
          </a:extLst>
        </xdr:cNvPr>
        <xdr:cNvSpPr/>
      </xdr:nvSpPr>
      <xdr:spPr>
        <a:xfrm>
          <a:off x="12954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153687</xdr:rowOff>
    </xdr:from>
    <xdr:ext cx="762000" cy="259045"/>
    <xdr:sp macro="" textlink="">
      <xdr:nvSpPr>
        <xdr:cNvPr id="456" name="テキスト ボックス 455">
          <a:extLst>
            <a:ext uri="{FF2B5EF4-FFF2-40B4-BE49-F238E27FC236}">
              <a16:creationId xmlns:a16="http://schemas.microsoft.com/office/drawing/2014/main" xmlns="" id="{00000000-0008-0000-0400-0000C8010000}"/>
            </a:ext>
          </a:extLst>
        </xdr:cNvPr>
        <xdr:cNvSpPr txBox="1"/>
      </xdr:nvSpPr>
      <xdr:spPr>
        <a:xfrm>
          <a:off x="12623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栃木県佐野市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xmlns=""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67564</xdr:rowOff>
    </xdr:from>
    <xdr:to>
      <xdr:col>29</xdr:col>
      <xdr:colOff>127000</xdr:colOff>
      <xdr:row>19</xdr:row>
      <xdr:rowOff>52724</xdr:rowOff>
    </xdr:to>
    <xdr:cxnSp macro="">
      <xdr:nvCxnSpPr>
        <xdr:cNvPr id="45" name="直線コネクタ 44">
          <a:extLst>
            <a:ext uri="{FF2B5EF4-FFF2-40B4-BE49-F238E27FC236}">
              <a16:creationId xmlns:a16="http://schemas.microsoft.com/office/drawing/2014/main" xmlns="" id="{00000000-0008-0000-0500-00002D000000}"/>
            </a:ext>
          </a:extLst>
        </xdr:cNvPr>
        <xdr:cNvCxnSpPr/>
      </xdr:nvCxnSpPr>
      <xdr:spPr bwMode="auto">
        <a:xfrm flipV="1">
          <a:off x="5651500" y="2172589"/>
          <a:ext cx="0" cy="11853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24801</xdr:rowOff>
    </xdr:from>
    <xdr:ext cx="762000" cy="259045"/>
    <xdr:sp macro="" textlink="">
      <xdr:nvSpPr>
        <xdr:cNvPr id="46" name="人口1人当たり決算額の推移最小値テキスト130">
          <a:extLst>
            <a:ext uri="{FF2B5EF4-FFF2-40B4-BE49-F238E27FC236}">
              <a16:creationId xmlns:a16="http://schemas.microsoft.com/office/drawing/2014/main" xmlns="" id="{00000000-0008-0000-0500-00002E000000}"/>
            </a:ext>
          </a:extLst>
        </xdr:cNvPr>
        <xdr:cNvSpPr txBox="1"/>
      </xdr:nvSpPr>
      <xdr:spPr>
        <a:xfrm>
          <a:off x="5740400" y="3329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52724</xdr:rowOff>
    </xdr:from>
    <xdr:to>
      <xdr:col>30</xdr:col>
      <xdr:colOff>25400</xdr:colOff>
      <xdr:row>19</xdr:row>
      <xdr:rowOff>52724</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a:off x="5562600" y="33578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153941</xdr:rowOff>
    </xdr:from>
    <xdr:ext cx="762000" cy="259045"/>
    <xdr:sp macro="" textlink="">
      <xdr:nvSpPr>
        <xdr:cNvPr id="48" name="人口1人当たり決算額の推移最大値テキスト130">
          <a:extLst>
            <a:ext uri="{FF2B5EF4-FFF2-40B4-BE49-F238E27FC236}">
              <a16:creationId xmlns:a16="http://schemas.microsoft.com/office/drawing/2014/main" xmlns="" id="{00000000-0008-0000-0500-000030000000}"/>
            </a:ext>
          </a:extLst>
        </xdr:cNvPr>
        <xdr:cNvSpPr txBox="1"/>
      </xdr:nvSpPr>
      <xdr:spPr>
        <a:xfrm>
          <a:off x="5740400" y="191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67564</xdr:rowOff>
    </xdr:from>
    <xdr:to>
      <xdr:col>30</xdr:col>
      <xdr:colOff>25400</xdr:colOff>
      <xdr:row>12</xdr:row>
      <xdr:rowOff>67564</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21725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35446</xdr:rowOff>
    </xdr:from>
    <xdr:to>
      <xdr:col>29</xdr:col>
      <xdr:colOff>127000</xdr:colOff>
      <xdr:row>16</xdr:row>
      <xdr:rowOff>77699</xdr:rowOff>
    </xdr:to>
    <xdr:cxnSp macro="">
      <xdr:nvCxnSpPr>
        <xdr:cNvPr id="50" name="直線コネクタ 49">
          <a:extLst>
            <a:ext uri="{FF2B5EF4-FFF2-40B4-BE49-F238E27FC236}">
              <a16:creationId xmlns:a16="http://schemas.microsoft.com/office/drawing/2014/main" xmlns="" id="{00000000-0008-0000-0500-000032000000}"/>
            </a:ext>
          </a:extLst>
        </xdr:cNvPr>
        <xdr:cNvCxnSpPr/>
      </xdr:nvCxnSpPr>
      <xdr:spPr bwMode="auto">
        <a:xfrm flipV="1">
          <a:off x="5003800" y="2826271"/>
          <a:ext cx="647700" cy="42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157091</xdr:rowOff>
    </xdr:from>
    <xdr:ext cx="762000" cy="259045"/>
    <xdr:sp macro="" textlink="">
      <xdr:nvSpPr>
        <xdr:cNvPr id="51" name="人口1人当たり決算額の推移平均値テキスト130">
          <a:extLst>
            <a:ext uri="{FF2B5EF4-FFF2-40B4-BE49-F238E27FC236}">
              <a16:creationId xmlns:a16="http://schemas.microsoft.com/office/drawing/2014/main" xmlns="" id="{00000000-0008-0000-0500-000033000000}"/>
            </a:ext>
          </a:extLst>
        </xdr:cNvPr>
        <xdr:cNvSpPr txBox="1"/>
      </xdr:nvSpPr>
      <xdr:spPr>
        <a:xfrm>
          <a:off x="5740400" y="2947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13564</xdr:rowOff>
    </xdr:from>
    <xdr:to>
      <xdr:col>29</xdr:col>
      <xdr:colOff>177800</xdr:colOff>
      <xdr:row>17</xdr:row>
      <xdr:rowOff>115164</xdr:rowOff>
    </xdr:to>
    <xdr:sp macro="" textlink="">
      <xdr:nvSpPr>
        <xdr:cNvPr id="52" name="フローチャート: 判断 51">
          <a:extLst>
            <a:ext uri="{FF2B5EF4-FFF2-40B4-BE49-F238E27FC236}">
              <a16:creationId xmlns:a16="http://schemas.microsoft.com/office/drawing/2014/main" xmlns="" id="{00000000-0008-0000-0500-000034000000}"/>
            </a:ext>
          </a:extLst>
        </xdr:cNvPr>
        <xdr:cNvSpPr/>
      </xdr:nvSpPr>
      <xdr:spPr bwMode="auto">
        <a:xfrm>
          <a:off x="56007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23025</xdr:rowOff>
    </xdr:from>
    <xdr:to>
      <xdr:col>26</xdr:col>
      <xdr:colOff>50800</xdr:colOff>
      <xdr:row>16</xdr:row>
      <xdr:rowOff>77699</xdr:rowOff>
    </xdr:to>
    <xdr:cxnSp macro="">
      <xdr:nvCxnSpPr>
        <xdr:cNvPr id="53" name="直線コネクタ 52">
          <a:extLst>
            <a:ext uri="{FF2B5EF4-FFF2-40B4-BE49-F238E27FC236}">
              <a16:creationId xmlns:a16="http://schemas.microsoft.com/office/drawing/2014/main" xmlns="" id="{00000000-0008-0000-0500-000035000000}"/>
            </a:ext>
          </a:extLst>
        </xdr:cNvPr>
        <xdr:cNvCxnSpPr/>
      </xdr:nvCxnSpPr>
      <xdr:spPr bwMode="auto">
        <a:xfrm>
          <a:off x="4305300" y="2813850"/>
          <a:ext cx="698500" cy="546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52940</xdr:rowOff>
    </xdr:from>
    <xdr:to>
      <xdr:col>26</xdr:col>
      <xdr:colOff>101600</xdr:colOff>
      <xdr:row>17</xdr:row>
      <xdr:rowOff>154540</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49530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139317</xdr:rowOff>
    </xdr:from>
    <xdr:ext cx="736600" cy="259045"/>
    <xdr:sp macro="" textlink="">
      <xdr:nvSpPr>
        <xdr:cNvPr id="55" name="テキスト ボックス 54">
          <a:extLst>
            <a:ext uri="{FF2B5EF4-FFF2-40B4-BE49-F238E27FC236}">
              <a16:creationId xmlns:a16="http://schemas.microsoft.com/office/drawing/2014/main" xmlns="" id="{00000000-0008-0000-0500-000037000000}"/>
            </a:ext>
          </a:extLst>
        </xdr:cNvPr>
        <xdr:cNvSpPr txBox="1"/>
      </xdr:nvSpPr>
      <xdr:spPr>
        <a:xfrm>
          <a:off x="4622800" y="3101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23025</xdr:rowOff>
    </xdr:from>
    <xdr:to>
      <xdr:col>22</xdr:col>
      <xdr:colOff>114300</xdr:colOff>
      <xdr:row>16</xdr:row>
      <xdr:rowOff>50190</xdr:rowOff>
    </xdr:to>
    <xdr:cxnSp macro="">
      <xdr:nvCxnSpPr>
        <xdr:cNvPr id="56" name="直線コネクタ 55">
          <a:extLst>
            <a:ext uri="{FF2B5EF4-FFF2-40B4-BE49-F238E27FC236}">
              <a16:creationId xmlns:a16="http://schemas.microsoft.com/office/drawing/2014/main" xmlns="" id="{00000000-0008-0000-0500-000038000000}"/>
            </a:ext>
          </a:extLst>
        </xdr:cNvPr>
        <xdr:cNvCxnSpPr/>
      </xdr:nvCxnSpPr>
      <xdr:spPr bwMode="auto">
        <a:xfrm flipV="1">
          <a:off x="3606800" y="2813850"/>
          <a:ext cx="698500" cy="27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55988</xdr:rowOff>
    </xdr:from>
    <xdr:to>
      <xdr:col>22</xdr:col>
      <xdr:colOff>165100</xdr:colOff>
      <xdr:row>17</xdr:row>
      <xdr:rowOff>157588</xdr:rowOff>
    </xdr:to>
    <xdr:sp macro="" textlink="">
      <xdr:nvSpPr>
        <xdr:cNvPr id="57" name="フローチャート: 判断 56">
          <a:extLst>
            <a:ext uri="{FF2B5EF4-FFF2-40B4-BE49-F238E27FC236}">
              <a16:creationId xmlns:a16="http://schemas.microsoft.com/office/drawing/2014/main" xmlns="" id="{00000000-0008-0000-0500-000039000000}"/>
            </a:ext>
          </a:extLst>
        </xdr:cNvPr>
        <xdr:cNvSpPr/>
      </xdr:nvSpPr>
      <xdr:spPr bwMode="auto">
        <a:xfrm>
          <a:off x="42545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142365</xdr:rowOff>
    </xdr:from>
    <xdr:ext cx="762000" cy="259045"/>
    <xdr:sp macro="" textlink="">
      <xdr:nvSpPr>
        <xdr:cNvPr id="58" name="テキスト ボックス 57">
          <a:extLst>
            <a:ext uri="{FF2B5EF4-FFF2-40B4-BE49-F238E27FC236}">
              <a16:creationId xmlns:a16="http://schemas.microsoft.com/office/drawing/2014/main" xmlns="" id="{00000000-0008-0000-0500-00003A000000}"/>
            </a:ext>
          </a:extLst>
        </xdr:cNvPr>
        <xdr:cNvSpPr txBox="1"/>
      </xdr:nvSpPr>
      <xdr:spPr>
        <a:xfrm>
          <a:off x="3924300" y="310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43028</xdr:rowOff>
    </xdr:from>
    <xdr:to>
      <xdr:col>18</xdr:col>
      <xdr:colOff>177800</xdr:colOff>
      <xdr:row>16</xdr:row>
      <xdr:rowOff>50190</xdr:rowOff>
    </xdr:to>
    <xdr:cxnSp macro="">
      <xdr:nvCxnSpPr>
        <xdr:cNvPr id="59" name="直線コネクタ 58">
          <a:extLst>
            <a:ext uri="{FF2B5EF4-FFF2-40B4-BE49-F238E27FC236}">
              <a16:creationId xmlns:a16="http://schemas.microsoft.com/office/drawing/2014/main" xmlns="" id="{00000000-0008-0000-0500-00003B000000}"/>
            </a:ext>
          </a:extLst>
        </xdr:cNvPr>
        <xdr:cNvCxnSpPr/>
      </xdr:nvCxnSpPr>
      <xdr:spPr bwMode="auto">
        <a:xfrm>
          <a:off x="2908300" y="2833853"/>
          <a:ext cx="698500" cy="7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42672</xdr:rowOff>
    </xdr:from>
    <xdr:to>
      <xdr:col>19</xdr:col>
      <xdr:colOff>38100</xdr:colOff>
      <xdr:row>17</xdr:row>
      <xdr:rowOff>144272</xdr:rowOff>
    </xdr:to>
    <xdr:sp macro="" textlink="">
      <xdr:nvSpPr>
        <xdr:cNvPr id="60" name="フローチャート: 判断 59">
          <a:extLst>
            <a:ext uri="{FF2B5EF4-FFF2-40B4-BE49-F238E27FC236}">
              <a16:creationId xmlns:a16="http://schemas.microsoft.com/office/drawing/2014/main" xmlns="" id="{00000000-0008-0000-0500-00003C000000}"/>
            </a:ext>
          </a:extLst>
        </xdr:cNvPr>
        <xdr:cNvSpPr/>
      </xdr:nvSpPr>
      <xdr:spPr bwMode="auto">
        <a:xfrm>
          <a:off x="35560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129049</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3225800" y="3091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64503</xdr:rowOff>
    </xdr:from>
    <xdr:to>
      <xdr:col>15</xdr:col>
      <xdr:colOff>101600</xdr:colOff>
      <xdr:row>17</xdr:row>
      <xdr:rowOff>166103</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28575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150880</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2527300" y="3113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156096</xdr:rowOff>
    </xdr:from>
    <xdr:to>
      <xdr:col>29</xdr:col>
      <xdr:colOff>177800</xdr:colOff>
      <xdr:row>16</xdr:row>
      <xdr:rowOff>86246</xdr:rowOff>
    </xdr:to>
    <xdr:sp macro="" textlink="">
      <xdr:nvSpPr>
        <xdr:cNvPr id="69" name="楕円 68">
          <a:extLst>
            <a:ext uri="{FF2B5EF4-FFF2-40B4-BE49-F238E27FC236}">
              <a16:creationId xmlns:a16="http://schemas.microsoft.com/office/drawing/2014/main" xmlns="" id="{00000000-0008-0000-0500-000045000000}"/>
            </a:ext>
          </a:extLst>
        </xdr:cNvPr>
        <xdr:cNvSpPr/>
      </xdr:nvSpPr>
      <xdr:spPr bwMode="auto">
        <a:xfrm>
          <a:off x="5600700" y="2775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1173</xdr:rowOff>
    </xdr:from>
    <xdr:ext cx="762000" cy="259045"/>
    <xdr:sp macro="" textlink="">
      <xdr:nvSpPr>
        <xdr:cNvPr id="70" name="人口1人当たり決算額の推移該当値テキスト130">
          <a:extLst>
            <a:ext uri="{FF2B5EF4-FFF2-40B4-BE49-F238E27FC236}">
              <a16:creationId xmlns:a16="http://schemas.microsoft.com/office/drawing/2014/main" xmlns="" id="{00000000-0008-0000-0500-000046000000}"/>
            </a:ext>
          </a:extLst>
        </xdr:cNvPr>
        <xdr:cNvSpPr txBox="1"/>
      </xdr:nvSpPr>
      <xdr:spPr>
        <a:xfrm>
          <a:off x="5740400" y="262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26899</xdr:rowOff>
    </xdr:from>
    <xdr:to>
      <xdr:col>26</xdr:col>
      <xdr:colOff>101600</xdr:colOff>
      <xdr:row>16</xdr:row>
      <xdr:rowOff>128499</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4953000" y="2817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138676</xdr:rowOff>
    </xdr:from>
    <xdr:ext cx="7366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4622800" y="2586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143675</xdr:rowOff>
    </xdr:from>
    <xdr:to>
      <xdr:col>22</xdr:col>
      <xdr:colOff>165100</xdr:colOff>
      <xdr:row>16</xdr:row>
      <xdr:rowOff>73825</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254500" y="2763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84002</xdr:rowOff>
    </xdr:from>
    <xdr:ext cx="7620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3924300" y="25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170840</xdr:rowOff>
    </xdr:from>
    <xdr:to>
      <xdr:col>19</xdr:col>
      <xdr:colOff>38100</xdr:colOff>
      <xdr:row>16</xdr:row>
      <xdr:rowOff>100990</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3556000" y="2790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111167</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225800" y="255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163678</xdr:rowOff>
    </xdr:from>
    <xdr:to>
      <xdr:col>15</xdr:col>
      <xdr:colOff>101600</xdr:colOff>
      <xdr:row>16</xdr:row>
      <xdr:rowOff>93828</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2857500" y="2783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104005</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2527300" y="255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xmlns=""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xmlns=""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xmlns=""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xmlns=""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xmlns=""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xmlns=""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xmlns=""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xmlns=""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xmlns=""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xmlns=""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xmlns=""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xmlns=""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xmlns=""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xmlns=""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338722</xdr:rowOff>
    </xdr:from>
    <xdr:to>
      <xdr:col>29</xdr:col>
      <xdr:colOff>127000</xdr:colOff>
      <xdr:row>37</xdr:row>
      <xdr:rowOff>288925</xdr:rowOff>
    </xdr:to>
    <xdr:cxnSp macro="">
      <xdr:nvCxnSpPr>
        <xdr:cNvPr id="106" name="直線コネクタ 105">
          <a:extLst>
            <a:ext uri="{FF2B5EF4-FFF2-40B4-BE49-F238E27FC236}">
              <a16:creationId xmlns:a16="http://schemas.microsoft.com/office/drawing/2014/main" xmlns="" id="{00000000-0008-0000-0500-00006A000000}"/>
            </a:ext>
          </a:extLst>
        </xdr:cNvPr>
        <xdr:cNvCxnSpPr/>
      </xdr:nvCxnSpPr>
      <xdr:spPr bwMode="auto">
        <a:xfrm flipV="1">
          <a:off x="5651500" y="6263272"/>
          <a:ext cx="0" cy="11503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261002</xdr:rowOff>
    </xdr:from>
    <xdr:ext cx="762000" cy="259045"/>
    <xdr:sp macro="" textlink="">
      <xdr:nvSpPr>
        <xdr:cNvPr id="107" name="人口1人当たり決算額の推移最小値テキスト445">
          <a:extLst>
            <a:ext uri="{FF2B5EF4-FFF2-40B4-BE49-F238E27FC236}">
              <a16:creationId xmlns:a16="http://schemas.microsoft.com/office/drawing/2014/main" xmlns="" id="{00000000-0008-0000-0500-00006B000000}"/>
            </a:ext>
          </a:extLst>
        </xdr:cNvPr>
        <xdr:cNvSpPr txBox="1"/>
      </xdr:nvSpPr>
      <xdr:spPr>
        <a:xfrm>
          <a:off x="5740400" y="738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288925</xdr:rowOff>
    </xdr:from>
    <xdr:to>
      <xdr:col>30</xdr:col>
      <xdr:colOff>25400</xdr:colOff>
      <xdr:row>37</xdr:row>
      <xdr:rowOff>288925</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a:off x="5562600" y="74136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82199</xdr:rowOff>
    </xdr:from>
    <xdr:ext cx="762000" cy="259045"/>
    <xdr:sp macro="" textlink="">
      <xdr:nvSpPr>
        <xdr:cNvPr id="109" name="人口1人当たり決算額の推移最大値テキスト445">
          <a:extLst>
            <a:ext uri="{FF2B5EF4-FFF2-40B4-BE49-F238E27FC236}">
              <a16:creationId xmlns:a16="http://schemas.microsoft.com/office/drawing/2014/main" xmlns="" id="{00000000-0008-0000-0500-00006D000000}"/>
            </a:ext>
          </a:extLst>
        </xdr:cNvPr>
        <xdr:cNvSpPr txBox="1"/>
      </xdr:nvSpPr>
      <xdr:spPr>
        <a:xfrm>
          <a:off x="5740400" y="600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338722</xdr:rowOff>
    </xdr:from>
    <xdr:to>
      <xdr:col>30</xdr:col>
      <xdr:colOff>25400</xdr:colOff>
      <xdr:row>33</xdr:row>
      <xdr:rowOff>338722</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a:off x="5562600" y="62632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46686</xdr:rowOff>
    </xdr:from>
    <xdr:to>
      <xdr:col>29</xdr:col>
      <xdr:colOff>127000</xdr:colOff>
      <xdr:row>36</xdr:row>
      <xdr:rowOff>94958</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a:off x="5003800" y="6999936"/>
          <a:ext cx="647700" cy="482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328757</xdr:rowOff>
    </xdr:from>
    <xdr:ext cx="762000" cy="259045"/>
    <xdr:sp macro="" textlink="">
      <xdr:nvSpPr>
        <xdr:cNvPr id="112" name="人口1人当たり決算額の推移平均値テキスト445">
          <a:extLst>
            <a:ext uri="{FF2B5EF4-FFF2-40B4-BE49-F238E27FC236}">
              <a16:creationId xmlns:a16="http://schemas.microsoft.com/office/drawing/2014/main" xmlns="" id="{00000000-0008-0000-0500-000070000000}"/>
            </a:ext>
          </a:extLst>
        </xdr:cNvPr>
        <xdr:cNvSpPr txBox="1"/>
      </xdr:nvSpPr>
      <xdr:spPr>
        <a:xfrm>
          <a:off x="5740400" y="6596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140780</xdr:rowOff>
    </xdr:from>
    <xdr:to>
      <xdr:col>29</xdr:col>
      <xdr:colOff>177800</xdr:colOff>
      <xdr:row>35</xdr:row>
      <xdr:rowOff>242380</xdr:rowOff>
    </xdr:to>
    <xdr:sp macro="" textlink="">
      <xdr:nvSpPr>
        <xdr:cNvPr id="113" name="フローチャート: 判断 112">
          <a:extLst>
            <a:ext uri="{FF2B5EF4-FFF2-40B4-BE49-F238E27FC236}">
              <a16:creationId xmlns:a16="http://schemas.microsoft.com/office/drawing/2014/main" xmlns="" id="{00000000-0008-0000-0500-000071000000}"/>
            </a:ext>
          </a:extLst>
        </xdr:cNvPr>
        <xdr:cNvSpPr/>
      </xdr:nvSpPr>
      <xdr:spPr bwMode="auto">
        <a:xfrm>
          <a:off x="5600700" y="67511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46686</xdr:rowOff>
    </xdr:from>
    <xdr:to>
      <xdr:col>26</xdr:col>
      <xdr:colOff>50800</xdr:colOff>
      <xdr:row>36</xdr:row>
      <xdr:rowOff>48019</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flipV="1">
          <a:off x="4305300" y="6999936"/>
          <a:ext cx="698500" cy="13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171603</xdr:rowOff>
    </xdr:from>
    <xdr:to>
      <xdr:col>26</xdr:col>
      <xdr:colOff>101600</xdr:colOff>
      <xdr:row>35</xdr:row>
      <xdr:rowOff>273203</xdr:rowOff>
    </xdr:to>
    <xdr:sp macro="" textlink="">
      <xdr:nvSpPr>
        <xdr:cNvPr id="115" name="フローチャート: 判断 114">
          <a:extLst>
            <a:ext uri="{FF2B5EF4-FFF2-40B4-BE49-F238E27FC236}">
              <a16:creationId xmlns:a16="http://schemas.microsoft.com/office/drawing/2014/main" xmlns="" id="{00000000-0008-0000-0500-000073000000}"/>
            </a:ext>
          </a:extLst>
        </xdr:cNvPr>
        <xdr:cNvSpPr/>
      </xdr:nvSpPr>
      <xdr:spPr bwMode="auto">
        <a:xfrm>
          <a:off x="4953000" y="6781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283380</xdr:rowOff>
    </xdr:from>
    <xdr:ext cx="736600" cy="259045"/>
    <xdr:sp macro="" textlink="">
      <xdr:nvSpPr>
        <xdr:cNvPr id="116" name="テキスト ボックス 115">
          <a:extLst>
            <a:ext uri="{FF2B5EF4-FFF2-40B4-BE49-F238E27FC236}">
              <a16:creationId xmlns:a16="http://schemas.microsoft.com/office/drawing/2014/main" xmlns="" id="{00000000-0008-0000-0500-000074000000}"/>
            </a:ext>
          </a:extLst>
        </xdr:cNvPr>
        <xdr:cNvSpPr txBox="1"/>
      </xdr:nvSpPr>
      <xdr:spPr>
        <a:xfrm>
          <a:off x="4622800" y="6550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48019</xdr:rowOff>
    </xdr:from>
    <xdr:to>
      <xdr:col>22</xdr:col>
      <xdr:colOff>114300</xdr:colOff>
      <xdr:row>36</xdr:row>
      <xdr:rowOff>52781</xdr:rowOff>
    </xdr:to>
    <xdr:cxnSp macro="">
      <xdr:nvCxnSpPr>
        <xdr:cNvPr id="117" name="直線コネクタ 116">
          <a:extLst>
            <a:ext uri="{FF2B5EF4-FFF2-40B4-BE49-F238E27FC236}">
              <a16:creationId xmlns:a16="http://schemas.microsoft.com/office/drawing/2014/main" xmlns="" id="{00000000-0008-0000-0500-000075000000}"/>
            </a:ext>
          </a:extLst>
        </xdr:cNvPr>
        <xdr:cNvCxnSpPr/>
      </xdr:nvCxnSpPr>
      <xdr:spPr bwMode="auto">
        <a:xfrm flipV="1">
          <a:off x="3606800" y="7001269"/>
          <a:ext cx="698500" cy="4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144894</xdr:rowOff>
    </xdr:from>
    <xdr:to>
      <xdr:col>22</xdr:col>
      <xdr:colOff>165100</xdr:colOff>
      <xdr:row>35</xdr:row>
      <xdr:rowOff>246494</xdr:rowOff>
    </xdr:to>
    <xdr:sp macro="" textlink="">
      <xdr:nvSpPr>
        <xdr:cNvPr id="118" name="フローチャート: 判断 117">
          <a:extLst>
            <a:ext uri="{FF2B5EF4-FFF2-40B4-BE49-F238E27FC236}">
              <a16:creationId xmlns:a16="http://schemas.microsoft.com/office/drawing/2014/main" xmlns="" id="{00000000-0008-0000-0500-000076000000}"/>
            </a:ext>
          </a:extLst>
        </xdr:cNvPr>
        <xdr:cNvSpPr/>
      </xdr:nvSpPr>
      <xdr:spPr bwMode="auto">
        <a:xfrm>
          <a:off x="4254500" y="6755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256671</xdr:rowOff>
    </xdr:from>
    <xdr:ext cx="762000" cy="259045"/>
    <xdr:sp macro="" textlink="">
      <xdr:nvSpPr>
        <xdr:cNvPr id="119" name="テキスト ボックス 118">
          <a:extLst>
            <a:ext uri="{FF2B5EF4-FFF2-40B4-BE49-F238E27FC236}">
              <a16:creationId xmlns:a16="http://schemas.microsoft.com/office/drawing/2014/main" xmlns="" id="{00000000-0008-0000-0500-000077000000}"/>
            </a:ext>
          </a:extLst>
        </xdr:cNvPr>
        <xdr:cNvSpPr txBox="1"/>
      </xdr:nvSpPr>
      <xdr:spPr>
        <a:xfrm>
          <a:off x="3924300" y="652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247396</xdr:rowOff>
    </xdr:from>
    <xdr:to>
      <xdr:col>18</xdr:col>
      <xdr:colOff>177800</xdr:colOff>
      <xdr:row>36</xdr:row>
      <xdr:rowOff>52781</xdr:rowOff>
    </xdr:to>
    <xdr:cxnSp macro="">
      <xdr:nvCxnSpPr>
        <xdr:cNvPr id="120" name="直線コネクタ 119">
          <a:extLst>
            <a:ext uri="{FF2B5EF4-FFF2-40B4-BE49-F238E27FC236}">
              <a16:creationId xmlns:a16="http://schemas.microsoft.com/office/drawing/2014/main" xmlns="" id="{00000000-0008-0000-0500-000078000000}"/>
            </a:ext>
          </a:extLst>
        </xdr:cNvPr>
        <xdr:cNvCxnSpPr/>
      </xdr:nvCxnSpPr>
      <xdr:spPr bwMode="auto">
        <a:xfrm>
          <a:off x="2908300" y="6857746"/>
          <a:ext cx="698500" cy="1482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118834</xdr:rowOff>
    </xdr:from>
    <xdr:to>
      <xdr:col>19</xdr:col>
      <xdr:colOff>38100</xdr:colOff>
      <xdr:row>35</xdr:row>
      <xdr:rowOff>220434</xdr:rowOff>
    </xdr:to>
    <xdr:sp macro="" textlink="">
      <xdr:nvSpPr>
        <xdr:cNvPr id="121" name="フローチャート: 判断 120">
          <a:extLst>
            <a:ext uri="{FF2B5EF4-FFF2-40B4-BE49-F238E27FC236}">
              <a16:creationId xmlns:a16="http://schemas.microsoft.com/office/drawing/2014/main" xmlns="" id="{00000000-0008-0000-0500-000079000000}"/>
            </a:ext>
          </a:extLst>
        </xdr:cNvPr>
        <xdr:cNvSpPr/>
      </xdr:nvSpPr>
      <xdr:spPr bwMode="auto">
        <a:xfrm>
          <a:off x="35560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230611</xdr:rowOff>
    </xdr:from>
    <xdr:ext cx="762000" cy="259045"/>
    <xdr:sp macro="" textlink="">
      <xdr:nvSpPr>
        <xdr:cNvPr id="122" name="テキスト ボックス 121">
          <a:extLst>
            <a:ext uri="{FF2B5EF4-FFF2-40B4-BE49-F238E27FC236}">
              <a16:creationId xmlns:a16="http://schemas.microsoft.com/office/drawing/2014/main" xmlns="" id="{00000000-0008-0000-0500-00007A000000}"/>
            </a:ext>
          </a:extLst>
        </xdr:cNvPr>
        <xdr:cNvSpPr txBox="1"/>
      </xdr:nvSpPr>
      <xdr:spPr>
        <a:xfrm>
          <a:off x="3225800" y="6498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88773</xdr:rowOff>
    </xdr:from>
    <xdr:to>
      <xdr:col>15</xdr:col>
      <xdr:colOff>101600</xdr:colOff>
      <xdr:row>35</xdr:row>
      <xdr:rowOff>190373</xdr:rowOff>
    </xdr:to>
    <xdr:sp macro="" textlink="">
      <xdr:nvSpPr>
        <xdr:cNvPr id="123" name="フローチャート: 判断 122">
          <a:extLst>
            <a:ext uri="{FF2B5EF4-FFF2-40B4-BE49-F238E27FC236}">
              <a16:creationId xmlns:a16="http://schemas.microsoft.com/office/drawing/2014/main" xmlns="" id="{00000000-0008-0000-0500-00007B000000}"/>
            </a:ext>
          </a:extLst>
        </xdr:cNvPr>
        <xdr:cNvSpPr/>
      </xdr:nvSpPr>
      <xdr:spPr bwMode="auto">
        <a:xfrm>
          <a:off x="28575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200550</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2527300" y="646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44158</xdr:rowOff>
    </xdr:from>
    <xdr:to>
      <xdr:col>29</xdr:col>
      <xdr:colOff>177800</xdr:colOff>
      <xdr:row>36</xdr:row>
      <xdr:rowOff>145758</xdr:rowOff>
    </xdr:to>
    <xdr:sp macro="" textlink="">
      <xdr:nvSpPr>
        <xdr:cNvPr id="130" name="楕円 129">
          <a:extLst>
            <a:ext uri="{FF2B5EF4-FFF2-40B4-BE49-F238E27FC236}">
              <a16:creationId xmlns:a16="http://schemas.microsoft.com/office/drawing/2014/main" xmlns="" id="{00000000-0008-0000-0500-000082000000}"/>
            </a:ext>
          </a:extLst>
        </xdr:cNvPr>
        <xdr:cNvSpPr/>
      </xdr:nvSpPr>
      <xdr:spPr bwMode="auto">
        <a:xfrm>
          <a:off x="5600700" y="6997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16235</xdr:rowOff>
    </xdr:from>
    <xdr:ext cx="762000" cy="259045"/>
    <xdr:sp macro="" textlink="">
      <xdr:nvSpPr>
        <xdr:cNvPr id="131" name="人口1人当たり決算額の推移該当値テキスト445">
          <a:extLst>
            <a:ext uri="{FF2B5EF4-FFF2-40B4-BE49-F238E27FC236}">
              <a16:creationId xmlns:a16="http://schemas.microsoft.com/office/drawing/2014/main" xmlns="" id="{00000000-0008-0000-0500-000083000000}"/>
            </a:ext>
          </a:extLst>
        </xdr:cNvPr>
        <xdr:cNvSpPr txBox="1"/>
      </xdr:nvSpPr>
      <xdr:spPr>
        <a:xfrm>
          <a:off x="5740400" y="696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338786</xdr:rowOff>
    </xdr:from>
    <xdr:to>
      <xdr:col>26</xdr:col>
      <xdr:colOff>101600</xdr:colOff>
      <xdr:row>36</xdr:row>
      <xdr:rowOff>97486</xdr:rowOff>
    </xdr:to>
    <xdr:sp macro="" textlink="">
      <xdr:nvSpPr>
        <xdr:cNvPr id="132" name="楕円 131">
          <a:extLst>
            <a:ext uri="{FF2B5EF4-FFF2-40B4-BE49-F238E27FC236}">
              <a16:creationId xmlns:a16="http://schemas.microsoft.com/office/drawing/2014/main" xmlns="" id="{00000000-0008-0000-0500-000084000000}"/>
            </a:ext>
          </a:extLst>
        </xdr:cNvPr>
        <xdr:cNvSpPr/>
      </xdr:nvSpPr>
      <xdr:spPr bwMode="auto">
        <a:xfrm>
          <a:off x="4953000" y="6949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82263</xdr:rowOff>
    </xdr:from>
    <xdr:ext cx="736600" cy="259045"/>
    <xdr:sp macro="" textlink="">
      <xdr:nvSpPr>
        <xdr:cNvPr id="133" name="テキスト ボックス 132">
          <a:extLst>
            <a:ext uri="{FF2B5EF4-FFF2-40B4-BE49-F238E27FC236}">
              <a16:creationId xmlns:a16="http://schemas.microsoft.com/office/drawing/2014/main" xmlns="" id="{00000000-0008-0000-0500-000085000000}"/>
            </a:ext>
          </a:extLst>
        </xdr:cNvPr>
        <xdr:cNvSpPr txBox="1"/>
      </xdr:nvSpPr>
      <xdr:spPr>
        <a:xfrm>
          <a:off x="4622800" y="70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340119</xdr:rowOff>
    </xdr:from>
    <xdr:to>
      <xdr:col>22</xdr:col>
      <xdr:colOff>165100</xdr:colOff>
      <xdr:row>36</xdr:row>
      <xdr:rowOff>98819</xdr:rowOff>
    </xdr:to>
    <xdr:sp macro="" textlink="">
      <xdr:nvSpPr>
        <xdr:cNvPr id="134" name="楕円 133">
          <a:extLst>
            <a:ext uri="{FF2B5EF4-FFF2-40B4-BE49-F238E27FC236}">
              <a16:creationId xmlns:a16="http://schemas.microsoft.com/office/drawing/2014/main" xmlns="" id="{00000000-0008-0000-0500-000086000000}"/>
            </a:ext>
          </a:extLst>
        </xdr:cNvPr>
        <xdr:cNvSpPr/>
      </xdr:nvSpPr>
      <xdr:spPr bwMode="auto">
        <a:xfrm>
          <a:off x="4254500" y="6950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83596</xdr:rowOff>
    </xdr:from>
    <xdr:ext cx="762000" cy="259045"/>
    <xdr:sp macro="" textlink="">
      <xdr:nvSpPr>
        <xdr:cNvPr id="135" name="テキスト ボックス 134">
          <a:extLst>
            <a:ext uri="{FF2B5EF4-FFF2-40B4-BE49-F238E27FC236}">
              <a16:creationId xmlns:a16="http://schemas.microsoft.com/office/drawing/2014/main" xmlns="" id="{00000000-0008-0000-0500-000087000000}"/>
            </a:ext>
          </a:extLst>
        </xdr:cNvPr>
        <xdr:cNvSpPr txBox="1"/>
      </xdr:nvSpPr>
      <xdr:spPr>
        <a:xfrm>
          <a:off x="3924300" y="7036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1981</xdr:rowOff>
    </xdr:from>
    <xdr:to>
      <xdr:col>19</xdr:col>
      <xdr:colOff>38100</xdr:colOff>
      <xdr:row>36</xdr:row>
      <xdr:rowOff>103581</xdr:rowOff>
    </xdr:to>
    <xdr:sp macro="" textlink="">
      <xdr:nvSpPr>
        <xdr:cNvPr id="136" name="楕円 135">
          <a:extLst>
            <a:ext uri="{FF2B5EF4-FFF2-40B4-BE49-F238E27FC236}">
              <a16:creationId xmlns:a16="http://schemas.microsoft.com/office/drawing/2014/main" xmlns="" id="{00000000-0008-0000-0500-000088000000}"/>
            </a:ext>
          </a:extLst>
        </xdr:cNvPr>
        <xdr:cNvSpPr/>
      </xdr:nvSpPr>
      <xdr:spPr bwMode="auto">
        <a:xfrm>
          <a:off x="3556000" y="6955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88358</xdr:rowOff>
    </xdr:from>
    <xdr:ext cx="762000" cy="259045"/>
    <xdr:sp macro="" textlink="">
      <xdr:nvSpPr>
        <xdr:cNvPr id="137" name="テキスト ボックス 136">
          <a:extLst>
            <a:ext uri="{FF2B5EF4-FFF2-40B4-BE49-F238E27FC236}">
              <a16:creationId xmlns:a16="http://schemas.microsoft.com/office/drawing/2014/main" xmlns="" id="{00000000-0008-0000-0500-000089000000}"/>
            </a:ext>
          </a:extLst>
        </xdr:cNvPr>
        <xdr:cNvSpPr txBox="1"/>
      </xdr:nvSpPr>
      <xdr:spPr>
        <a:xfrm>
          <a:off x="3225800" y="7041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196596</xdr:rowOff>
    </xdr:from>
    <xdr:to>
      <xdr:col>15</xdr:col>
      <xdr:colOff>101600</xdr:colOff>
      <xdr:row>35</xdr:row>
      <xdr:rowOff>298196</xdr:rowOff>
    </xdr:to>
    <xdr:sp macro="" textlink="">
      <xdr:nvSpPr>
        <xdr:cNvPr id="138" name="楕円 137">
          <a:extLst>
            <a:ext uri="{FF2B5EF4-FFF2-40B4-BE49-F238E27FC236}">
              <a16:creationId xmlns:a16="http://schemas.microsoft.com/office/drawing/2014/main" xmlns="" id="{00000000-0008-0000-0500-00008A000000}"/>
            </a:ext>
          </a:extLst>
        </xdr:cNvPr>
        <xdr:cNvSpPr/>
      </xdr:nvSpPr>
      <xdr:spPr bwMode="auto">
        <a:xfrm>
          <a:off x="2857500" y="6806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282973</xdr:rowOff>
    </xdr:from>
    <xdr:ext cx="762000" cy="259045"/>
    <xdr:sp macro="" textlink="">
      <xdr:nvSpPr>
        <xdr:cNvPr id="139" name="テキスト ボックス 138">
          <a:extLst>
            <a:ext uri="{FF2B5EF4-FFF2-40B4-BE49-F238E27FC236}">
              <a16:creationId xmlns:a16="http://schemas.microsoft.com/office/drawing/2014/main" xmlns="" id="{00000000-0008-0000-0500-00008B000000}"/>
            </a:ext>
          </a:extLst>
        </xdr:cNvPr>
        <xdr:cNvSpPr txBox="1"/>
      </xdr:nvSpPr>
      <xdr:spPr>
        <a:xfrm>
          <a:off x="2527300" y="68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栃木県佐野市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117,968
115,208
356.04
54,125,322
49,893,189
2,747,877
27,010,097
38,454,714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xmlns=""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14122</xdr:rowOff>
    </xdr:from>
    <xdr:to>
      <xdr:col>24</xdr:col>
      <xdr:colOff>62865</xdr:colOff>
      <xdr:row>39</xdr:row>
      <xdr:rowOff>7303</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flipV="1">
          <a:off x="4633595" y="5157622"/>
          <a:ext cx="1270" cy="153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11130</xdr:rowOff>
    </xdr:from>
    <xdr:ext cx="534377" cy="259045"/>
    <xdr:sp macro="" textlink="">
      <xdr:nvSpPr>
        <xdr:cNvPr id="57" name="人件費最小値テキスト">
          <a:extLst>
            <a:ext uri="{FF2B5EF4-FFF2-40B4-BE49-F238E27FC236}">
              <a16:creationId xmlns:a16="http://schemas.microsoft.com/office/drawing/2014/main" xmlns="" id="{00000000-0008-0000-0600-000039000000}"/>
            </a:ext>
          </a:extLst>
        </xdr:cNvPr>
        <xdr:cNvSpPr txBox="1"/>
      </xdr:nvSpPr>
      <xdr:spPr>
        <a:xfrm>
          <a:off x="4686300" y="669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7303</xdr:rowOff>
    </xdr:from>
    <xdr:to>
      <xdr:col>24</xdr:col>
      <xdr:colOff>152400</xdr:colOff>
      <xdr:row>39</xdr:row>
      <xdr:rowOff>7303</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669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132249</xdr:rowOff>
    </xdr:from>
    <xdr:ext cx="534377" cy="259045"/>
    <xdr:sp macro="" textlink="">
      <xdr:nvSpPr>
        <xdr:cNvPr id="59" name="人件費最大値テキスト">
          <a:extLst>
            <a:ext uri="{FF2B5EF4-FFF2-40B4-BE49-F238E27FC236}">
              <a16:creationId xmlns:a16="http://schemas.microsoft.com/office/drawing/2014/main" xmlns="" id="{00000000-0008-0000-0600-00003B000000}"/>
            </a:ext>
          </a:extLst>
        </xdr:cNvPr>
        <xdr:cNvSpPr txBox="1"/>
      </xdr:nvSpPr>
      <xdr:spPr>
        <a:xfrm>
          <a:off x="4686300" y="493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14122</xdr:rowOff>
    </xdr:from>
    <xdr:to>
      <xdr:col>24</xdr:col>
      <xdr:colOff>152400</xdr:colOff>
      <xdr:row>30</xdr:row>
      <xdr:rowOff>14122</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515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122479</xdr:rowOff>
    </xdr:from>
    <xdr:to>
      <xdr:col>24</xdr:col>
      <xdr:colOff>63500</xdr:colOff>
      <xdr:row>31</xdr:row>
      <xdr:rowOff>24333</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flipV="1">
          <a:off x="3797300" y="5265979"/>
          <a:ext cx="838200" cy="7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22636</xdr:rowOff>
    </xdr:from>
    <xdr:ext cx="534377" cy="259045"/>
    <xdr:sp macro="" textlink="">
      <xdr:nvSpPr>
        <xdr:cNvPr id="62" name="人件費平均値テキスト">
          <a:extLst>
            <a:ext uri="{FF2B5EF4-FFF2-40B4-BE49-F238E27FC236}">
              <a16:creationId xmlns:a16="http://schemas.microsoft.com/office/drawing/2014/main" xmlns="" id="{00000000-0008-0000-0600-00003E000000}"/>
            </a:ext>
          </a:extLst>
        </xdr:cNvPr>
        <xdr:cNvSpPr txBox="1"/>
      </xdr:nvSpPr>
      <xdr:spPr>
        <a:xfrm>
          <a:off x="4686300" y="60233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44209</xdr:rowOff>
    </xdr:from>
    <xdr:to>
      <xdr:col>24</xdr:col>
      <xdr:colOff>114300</xdr:colOff>
      <xdr:row>35</xdr:row>
      <xdr:rowOff>145809</xdr:rowOff>
    </xdr:to>
    <xdr:sp macro="" textlink="">
      <xdr:nvSpPr>
        <xdr:cNvPr id="63" name="フローチャート: 判断 62">
          <a:extLst>
            <a:ext uri="{FF2B5EF4-FFF2-40B4-BE49-F238E27FC236}">
              <a16:creationId xmlns:a16="http://schemas.microsoft.com/office/drawing/2014/main" xmlns="" id="{00000000-0008-0000-0600-00003F000000}"/>
            </a:ext>
          </a:extLst>
        </xdr:cNvPr>
        <xdr:cNvSpPr/>
      </xdr:nvSpPr>
      <xdr:spPr>
        <a:xfrm>
          <a:off x="4584700" y="604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24333</xdr:rowOff>
    </xdr:from>
    <xdr:to>
      <xdr:col>19</xdr:col>
      <xdr:colOff>177800</xdr:colOff>
      <xdr:row>31</xdr:row>
      <xdr:rowOff>33020</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flipV="1">
          <a:off x="2908300" y="5339283"/>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68364</xdr:rowOff>
    </xdr:from>
    <xdr:to>
      <xdr:col>20</xdr:col>
      <xdr:colOff>38100</xdr:colOff>
      <xdr:row>35</xdr:row>
      <xdr:rowOff>169964</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3746500" y="606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161091</xdr:rowOff>
    </xdr:from>
    <xdr:ext cx="534377"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3530111" y="616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33020</xdr:rowOff>
    </xdr:from>
    <xdr:to>
      <xdr:col>15</xdr:col>
      <xdr:colOff>50800</xdr:colOff>
      <xdr:row>31</xdr:row>
      <xdr:rowOff>49860</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flipV="1">
          <a:off x="2019300" y="5347970"/>
          <a:ext cx="889000" cy="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64744</xdr:rowOff>
    </xdr:from>
    <xdr:to>
      <xdr:col>15</xdr:col>
      <xdr:colOff>101600</xdr:colOff>
      <xdr:row>35</xdr:row>
      <xdr:rowOff>166344</xdr:rowOff>
    </xdr:to>
    <xdr:sp macro="" textlink="">
      <xdr:nvSpPr>
        <xdr:cNvPr id="68" name="フローチャート: 判断 67">
          <a:extLst>
            <a:ext uri="{FF2B5EF4-FFF2-40B4-BE49-F238E27FC236}">
              <a16:creationId xmlns:a16="http://schemas.microsoft.com/office/drawing/2014/main" xmlns="" id="{00000000-0008-0000-0600-000044000000}"/>
            </a:ext>
          </a:extLst>
        </xdr:cNvPr>
        <xdr:cNvSpPr/>
      </xdr:nvSpPr>
      <xdr:spPr>
        <a:xfrm>
          <a:off x="2857500" y="606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157471</xdr:rowOff>
    </xdr:from>
    <xdr:ext cx="534377"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2641111" y="615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49860</xdr:rowOff>
    </xdr:from>
    <xdr:to>
      <xdr:col>10</xdr:col>
      <xdr:colOff>114300</xdr:colOff>
      <xdr:row>31</xdr:row>
      <xdr:rowOff>51918</xdr:rowOff>
    </xdr:to>
    <xdr:cxnSp macro="">
      <xdr:nvCxnSpPr>
        <xdr:cNvPr id="70" name="直線コネクタ 69">
          <a:extLst>
            <a:ext uri="{FF2B5EF4-FFF2-40B4-BE49-F238E27FC236}">
              <a16:creationId xmlns:a16="http://schemas.microsoft.com/office/drawing/2014/main" xmlns="" id="{00000000-0008-0000-0600-000046000000}"/>
            </a:ext>
          </a:extLst>
        </xdr:cNvPr>
        <xdr:cNvCxnSpPr/>
      </xdr:nvCxnSpPr>
      <xdr:spPr>
        <a:xfrm flipV="1">
          <a:off x="1130300" y="5364810"/>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80480</xdr:rowOff>
    </xdr:from>
    <xdr:to>
      <xdr:col>10</xdr:col>
      <xdr:colOff>165100</xdr:colOff>
      <xdr:row>36</xdr:row>
      <xdr:rowOff>10630</xdr:rowOff>
    </xdr:to>
    <xdr:sp macro="" textlink="">
      <xdr:nvSpPr>
        <xdr:cNvPr id="71" name="フローチャート: 判断 70">
          <a:extLst>
            <a:ext uri="{FF2B5EF4-FFF2-40B4-BE49-F238E27FC236}">
              <a16:creationId xmlns:a16="http://schemas.microsoft.com/office/drawing/2014/main" xmlns="" id="{00000000-0008-0000-0600-000047000000}"/>
            </a:ext>
          </a:extLst>
        </xdr:cNvPr>
        <xdr:cNvSpPr/>
      </xdr:nvSpPr>
      <xdr:spPr>
        <a:xfrm>
          <a:off x="1968500" y="608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1757</xdr:rowOff>
    </xdr:from>
    <xdr:ext cx="534377"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1752111" y="617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50000</xdr:rowOff>
    </xdr:from>
    <xdr:to>
      <xdr:col>6</xdr:col>
      <xdr:colOff>38100</xdr:colOff>
      <xdr:row>35</xdr:row>
      <xdr:rowOff>151600</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079500" y="605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142727</xdr:rowOff>
    </xdr:from>
    <xdr:ext cx="534377"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863111" y="614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71679</xdr:rowOff>
    </xdr:from>
    <xdr:to>
      <xdr:col>24</xdr:col>
      <xdr:colOff>114300</xdr:colOff>
      <xdr:row>31</xdr:row>
      <xdr:rowOff>1829</xdr:rowOff>
    </xdr:to>
    <xdr:sp macro="" textlink="">
      <xdr:nvSpPr>
        <xdr:cNvPr id="80" name="楕円 79">
          <a:extLst>
            <a:ext uri="{FF2B5EF4-FFF2-40B4-BE49-F238E27FC236}">
              <a16:creationId xmlns:a16="http://schemas.microsoft.com/office/drawing/2014/main" xmlns="" id="{00000000-0008-0000-0600-000050000000}"/>
            </a:ext>
          </a:extLst>
        </xdr:cNvPr>
        <xdr:cNvSpPr/>
      </xdr:nvSpPr>
      <xdr:spPr>
        <a:xfrm>
          <a:off x="4584700" y="521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158056</xdr:rowOff>
    </xdr:from>
    <xdr:ext cx="534377" cy="259045"/>
    <xdr:sp macro="" textlink="">
      <xdr:nvSpPr>
        <xdr:cNvPr id="81" name="人件費該当値テキスト">
          <a:extLst>
            <a:ext uri="{FF2B5EF4-FFF2-40B4-BE49-F238E27FC236}">
              <a16:creationId xmlns:a16="http://schemas.microsoft.com/office/drawing/2014/main" xmlns="" id="{00000000-0008-0000-0600-000051000000}"/>
            </a:ext>
          </a:extLst>
        </xdr:cNvPr>
        <xdr:cNvSpPr txBox="1"/>
      </xdr:nvSpPr>
      <xdr:spPr>
        <a:xfrm>
          <a:off x="4686300" y="513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144983</xdr:rowOff>
    </xdr:from>
    <xdr:to>
      <xdr:col>20</xdr:col>
      <xdr:colOff>38100</xdr:colOff>
      <xdr:row>31</xdr:row>
      <xdr:rowOff>75133</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3746500" y="528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29</xdr:row>
      <xdr:rowOff>91660</xdr:rowOff>
    </xdr:from>
    <xdr:ext cx="534377"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3530111" y="506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153670</xdr:rowOff>
    </xdr:from>
    <xdr:to>
      <xdr:col>15</xdr:col>
      <xdr:colOff>101600</xdr:colOff>
      <xdr:row>31</xdr:row>
      <xdr:rowOff>83820</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2857500" y="52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29</xdr:row>
      <xdr:rowOff>100347</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2641111" y="507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170510</xdr:rowOff>
    </xdr:from>
    <xdr:to>
      <xdr:col>10</xdr:col>
      <xdr:colOff>165100</xdr:colOff>
      <xdr:row>31</xdr:row>
      <xdr:rowOff>100660</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1968500" y="531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29</xdr:row>
      <xdr:rowOff>117187</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1752111" y="508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1118</xdr:rowOff>
    </xdr:from>
    <xdr:to>
      <xdr:col>6</xdr:col>
      <xdr:colOff>38100</xdr:colOff>
      <xdr:row>31</xdr:row>
      <xdr:rowOff>102718</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079500" y="531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29</xdr:row>
      <xdr:rowOff>119245</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863111" y="509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xmlns=""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xmlns=""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xmlns=""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126245</xdr:rowOff>
    </xdr:from>
    <xdr:to>
      <xdr:col>24</xdr:col>
      <xdr:colOff>62865</xdr:colOff>
      <xdr:row>59</xdr:row>
      <xdr:rowOff>85881</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flipV="1">
          <a:off x="4633595" y="8698745"/>
          <a:ext cx="1270" cy="1502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89708</xdr:rowOff>
    </xdr:from>
    <xdr:ext cx="534377" cy="259045"/>
    <xdr:sp macro="" textlink="">
      <xdr:nvSpPr>
        <xdr:cNvPr id="117" name="物件費最小値テキスト">
          <a:extLst>
            <a:ext uri="{FF2B5EF4-FFF2-40B4-BE49-F238E27FC236}">
              <a16:creationId xmlns:a16="http://schemas.microsoft.com/office/drawing/2014/main" xmlns="" id="{00000000-0008-0000-0600-000075000000}"/>
            </a:ext>
          </a:extLst>
        </xdr:cNvPr>
        <xdr:cNvSpPr txBox="1"/>
      </xdr:nvSpPr>
      <xdr:spPr>
        <a:xfrm>
          <a:off x="4686300" y="1020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85881</xdr:rowOff>
    </xdr:from>
    <xdr:to>
      <xdr:col>24</xdr:col>
      <xdr:colOff>152400</xdr:colOff>
      <xdr:row>59</xdr:row>
      <xdr:rowOff>85881</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a:off x="4546600" y="10201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72922</xdr:rowOff>
    </xdr:from>
    <xdr:ext cx="534377" cy="259045"/>
    <xdr:sp macro="" textlink="">
      <xdr:nvSpPr>
        <xdr:cNvPr id="119" name="物件費最大値テキスト">
          <a:extLst>
            <a:ext uri="{FF2B5EF4-FFF2-40B4-BE49-F238E27FC236}">
              <a16:creationId xmlns:a16="http://schemas.microsoft.com/office/drawing/2014/main" xmlns="" id="{00000000-0008-0000-0600-000077000000}"/>
            </a:ext>
          </a:extLst>
        </xdr:cNvPr>
        <xdr:cNvSpPr txBox="1"/>
      </xdr:nvSpPr>
      <xdr:spPr>
        <a:xfrm>
          <a:off x="4686300" y="847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126245</xdr:rowOff>
    </xdr:from>
    <xdr:to>
      <xdr:col>24</xdr:col>
      <xdr:colOff>152400</xdr:colOff>
      <xdr:row>50</xdr:row>
      <xdr:rowOff>126245</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a:off x="4546600" y="8698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95841</xdr:rowOff>
    </xdr:from>
    <xdr:to>
      <xdr:col>24</xdr:col>
      <xdr:colOff>63500</xdr:colOff>
      <xdr:row>58</xdr:row>
      <xdr:rowOff>44178</xdr:rowOff>
    </xdr:to>
    <xdr:cxnSp macro="">
      <xdr:nvCxnSpPr>
        <xdr:cNvPr id="121" name="直線コネクタ 120">
          <a:extLst>
            <a:ext uri="{FF2B5EF4-FFF2-40B4-BE49-F238E27FC236}">
              <a16:creationId xmlns:a16="http://schemas.microsoft.com/office/drawing/2014/main" xmlns="" id="{00000000-0008-0000-0600-000079000000}"/>
            </a:ext>
          </a:extLst>
        </xdr:cNvPr>
        <xdr:cNvCxnSpPr/>
      </xdr:nvCxnSpPr>
      <xdr:spPr>
        <a:xfrm flipV="1">
          <a:off x="3797300" y="9868491"/>
          <a:ext cx="838200" cy="11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134637</xdr:rowOff>
    </xdr:from>
    <xdr:ext cx="534377" cy="259045"/>
    <xdr:sp macro="" textlink="">
      <xdr:nvSpPr>
        <xdr:cNvPr id="122" name="物件費平均値テキスト">
          <a:extLst>
            <a:ext uri="{FF2B5EF4-FFF2-40B4-BE49-F238E27FC236}">
              <a16:creationId xmlns:a16="http://schemas.microsoft.com/office/drawing/2014/main" xmlns="" id="{00000000-0008-0000-0600-00007A000000}"/>
            </a:ext>
          </a:extLst>
        </xdr:cNvPr>
        <xdr:cNvSpPr txBox="1"/>
      </xdr:nvSpPr>
      <xdr:spPr>
        <a:xfrm>
          <a:off x="4686300" y="9392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111760</xdr:rowOff>
    </xdr:from>
    <xdr:to>
      <xdr:col>24</xdr:col>
      <xdr:colOff>114300</xdr:colOff>
      <xdr:row>56</xdr:row>
      <xdr:rowOff>41910</xdr:rowOff>
    </xdr:to>
    <xdr:sp macro="" textlink="">
      <xdr:nvSpPr>
        <xdr:cNvPr id="123" name="フローチャート: 判断 122">
          <a:extLst>
            <a:ext uri="{FF2B5EF4-FFF2-40B4-BE49-F238E27FC236}">
              <a16:creationId xmlns:a16="http://schemas.microsoft.com/office/drawing/2014/main" xmlns="" id="{00000000-0008-0000-0600-00007B000000}"/>
            </a:ext>
          </a:extLst>
        </xdr:cNvPr>
        <xdr:cNvSpPr/>
      </xdr:nvSpPr>
      <xdr:spPr>
        <a:xfrm>
          <a:off x="45847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44178</xdr:rowOff>
    </xdr:from>
    <xdr:to>
      <xdr:col>19</xdr:col>
      <xdr:colOff>177800</xdr:colOff>
      <xdr:row>58</xdr:row>
      <xdr:rowOff>51819</xdr:rowOff>
    </xdr:to>
    <xdr:cxnSp macro="">
      <xdr:nvCxnSpPr>
        <xdr:cNvPr id="124" name="直線コネクタ 123">
          <a:extLst>
            <a:ext uri="{FF2B5EF4-FFF2-40B4-BE49-F238E27FC236}">
              <a16:creationId xmlns:a16="http://schemas.microsoft.com/office/drawing/2014/main" xmlns="" id="{00000000-0008-0000-0600-00007C000000}"/>
            </a:ext>
          </a:extLst>
        </xdr:cNvPr>
        <xdr:cNvCxnSpPr/>
      </xdr:nvCxnSpPr>
      <xdr:spPr>
        <a:xfrm flipV="1">
          <a:off x="2908300" y="9988278"/>
          <a:ext cx="889000" cy="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36453</xdr:rowOff>
    </xdr:from>
    <xdr:to>
      <xdr:col>20</xdr:col>
      <xdr:colOff>38100</xdr:colOff>
      <xdr:row>56</xdr:row>
      <xdr:rowOff>138053</xdr:rowOff>
    </xdr:to>
    <xdr:sp macro="" textlink="">
      <xdr:nvSpPr>
        <xdr:cNvPr id="125" name="フローチャート: 判断 124">
          <a:extLst>
            <a:ext uri="{FF2B5EF4-FFF2-40B4-BE49-F238E27FC236}">
              <a16:creationId xmlns:a16="http://schemas.microsoft.com/office/drawing/2014/main" xmlns="" id="{00000000-0008-0000-0600-00007D000000}"/>
            </a:ext>
          </a:extLst>
        </xdr:cNvPr>
        <xdr:cNvSpPr/>
      </xdr:nvSpPr>
      <xdr:spPr>
        <a:xfrm>
          <a:off x="37465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154580</xdr:rowOff>
    </xdr:from>
    <xdr:ext cx="534377" cy="259045"/>
    <xdr:sp macro="" textlink="">
      <xdr:nvSpPr>
        <xdr:cNvPr id="126" name="テキスト ボックス 125">
          <a:extLst>
            <a:ext uri="{FF2B5EF4-FFF2-40B4-BE49-F238E27FC236}">
              <a16:creationId xmlns:a16="http://schemas.microsoft.com/office/drawing/2014/main" xmlns="" id="{00000000-0008-0000-0600-00007E000000}"/>
            </a:ext>
          </a:extLst>
        </xdr:cNvPr>
        <xdr:cNvSpPr txBox="1"/>
      </xdr:nvSpPr>
      <xdr:spPr>
        <a:xfrm>
          <a:off x="3530111" y="941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5283</xdr:rowOff>
    </xdr:from>
    <xdr:to>
      <xdr:col>15</xdr:col>
      <xdr:colOff>50800</xdr:colOff>
      <xdr:row>58</xdr:row>
      <xdr:rowOff>51819</xdr:rowOff>
    </xdr:to>
    <xdr:cxnSp macro="">
      <xdr:nvCxnSpPr>
        <xdr:cNvPr id="127" name="直線コネクタ 126">
          <a:extLst>
            <a:ext uri="{FF2B5EF4-FFF2-40B4-BE49-F238E27FC236}">
              <a16:creationId xmlns:a16="http://schemas.microsoft.com/office/drawing/2014/main" xmlns="" id="{00000000-0008-0000-0600-00007F000000}"/>
            </a:ext>
          </a:extLst>
        </xdr:cNvPr>
        <xdr:cNvCxnSpPr/>
      </xdr:nvCxnSpPr>
      <xdr:spPr>
        <a:xfrm>
          <a:off x="2019300" y="9949383"/>
          <a:ext cx="889000" cy="4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63722</xdr:rowOff>
    </xdr:from>
    <xdr:to>
      <xdr:col>15</xdr:col>
      <xdr:colOff>101600</xdr:colOff>
      <xdr:row>56</xdr:row>
      <xdr:rowOff>165322</xdr:rowOff>
    </xdr:to>
    <xdr:sp macro="" textlink="">
      <xdr:nvSpPr>
        <xdr:cNvPr id="128" name="フローチャート: 判断 127">
          <a:extLst>
            <a:ext uri="{FF2B5EF4-FFF2-40B4-BE49-F238E27FC236}">
              <a16:creationId xmlns:a16="http://schemas.microsoft.com/office/drawing/2014/main" xmlns="" id="{00000000-0008-0000-0600-000080000000}"/>
            </a:ext>
          </a:extLst>
        </xdr:cNvPr>
        <xdr:cNvSpPr/>
      </xdr:nvSpPr>
      <xdr:spPr>
        <a:xfrm>
          <a:off x="2857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10399</xdr:rowOff>
    </xdr:from>
    <xdr:ext cx="534377"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2641111" y="944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5283</xdr:rowOff>
    </xdr:from>
    <xdr:to>
      <xdr:col>10</xdr:col>
      <xdr:colOff>114300</xdr:colOff>
      <xdr:row>58</xdr:row>
      <xdr:rowOff>93523</xdr:rowOff>
    </xdr:to>
    <xdr:cxnSp macro="">
      <xdr:nvCxnSpPr>
        <xdr:cNvPr id="130" name="直線コネクタ 129">
          <a:extLst>
            <a:ext uri="{FF2B5EF4-FFF2-40B4-BE49-F238E27FC236}">
              <a16:creationId xmlns:a16="http://schemas.microsoft.com/office/drawing/2014/main" xmlns="" id="{00000000-0008-0000-0600-000082000000}"/>
            </a:ext>
          </a:extLst>
        </xdr:cNvPr>
        <xdr:cNvCxnSpPr/>
      </xdr:nvCxnSpPr>
      <xdr:spPr>
        <a:xfrm flipV="1">
          <a:off x="1130300" y="9949383"/>
          <a:ext cx="889000" cy="8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52945</xdr:rowOff>
    </xdr:from>
    <xdr:to>
      <xdr:col>10</xdr:col>
      <xdr:colOff>165100</xdr:colOff>
      <xdr:row>56</xdr:row>
      <xdr:rowOff>154545</xdr:rowOff>
    </xdr:to>
    <xdr:sp macro="" textlink="">
      <xdr:nvSpPr>
        <xdr:cNvPr id="131" name="フローチャート: 判断 130">
          <a:extLst>
            <a:ext uri="{FF2B5EF4-FFF2-40B4-BE49-F238E27FC236}">
              <a16:creationId xmlns:a16="http://schemas.microsoft.com/office/drawing/2014/main" xmlns="" id="{00000000-0008-0000-0600-000083000000}"/>
            </a:ext>
          </a:extLst>
        </xdr:cNvPr>
        <xdr:cNvSpPr/>
      </xdr:nvSpPr>
      <xdr:spPr>
        <a:xfrm>
          <a:off x="1968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171072</xdr:rowOff>
    </xdr:from>
    <xdr:ext cx="534377"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1752111" y="94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152484</xdr:rowOff>
    </xdr:from>
    <xdr:to>
      <xdr:col>6</xdr:col>
      <xdr:colOff>38100</xdr:colOff>
      <xdr:row>57</xdr:row>
      <xdr:rowOff>82634</xdr:rowOff>
    </xdr:to>
    <xdr:sp macro="" textlink="">
      <xdr:nvSpPr>
        <xdr:cNvPr id="133" name="フローチャート: 判断 132">
          <a:extLst>
            <a:ext uri="{FF2B5EF4-FFF2-40B4-BE49-F238E27FC236}">
              <a16:creationId xmlns:a16="http://schemas.microsoft.com/office/drawing/2014/main" xmlns="" id="{00000000-0008-0000-0600-000085000000}"/>
            </a:ext>
          </a:extLst>
        </xdr:cNvPr>
        <xdr:cNvSpPr/>
      </xdr:nvSpPr>
      <xdr:spPr>
        <a:xfrm>
          <a:off x="1079500" y="975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99161</xdr:rowOff>
    </xdr:from>
    <xdr:ext cx="534377"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863111" y="952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45041</xdr:rowOff>
    </xdr:from>
    <xdr:to>
      <xdr:col>24</xdr:col>
      <xdr:colOff>114300</xdr:colOff>
      <xdr:row>57</xdr:row>
      <xdr:rowOff>146641</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4584700" y="981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23468</xdr:rowOff>
    </xdr:from>
    <xdr:ext cx="534377" cy="259045"/>
    <xdr:sp macro="" textlink="">
      <xdr:nvSpPr>
        <xdr:cNvPr id="141" name="物件費該当値テキスト">
          <a:extLst>
            <a:ext uri="{FF2B5EF4-FFF2-40B4-BE49-F238E27FC236}">
              <a16:creationId xmlns:a16="http://schemas.microsoft.com/office/drawing/2014/main" xmlns="" id="{00000000-0008-0000-0600-00008D000000}"/>
            </a:ext>
          </a:extLst>
        </xdr:cNvPr>
        <xdr:cNvSpPr txBox="1"/>
      </xdr:nvSpPr>
      <xdr:spPr>
        <a:xfrm>
          <a:off x="4686300" y="97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164828</xdr:rowOff>
    </xdr:from>
    <xdr:to>
      <xdr:col>20</xdr:col>
      <xdr:colOff>38100</xdr:colOff>
      <xdr:row>58</xdr:row>
      <xdr:rowOff>94978</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3746500" y="993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86105</xdr:rowOff>
    </xdr:from>
    <xdr:ext cx="534377"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3530111" y="1003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1019</xdr:rowOff>
    </xdr:from>
    <xdr:to>
      <xdr:col>15</xdr:col>
      <xdr:colOff>101600</xdr:colOff>
      <xdr:row>58</xdr:row>
      <xdr:rowOff>102619</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2857500" y="994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93746</xdr:rowOff>
    </xdr:from>
    <xdr:ext cx="534377"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2641111" y="1003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125933</xdr:rowOff>
    </xdr:from>
    <xdr:to>
      <xdr:col>10</xdr:col>
      <xdr:colOff>165100</xdr:colOff>
      <xdr:row>58</xdr:row>
      <xdr:rowOff>56083</xdr:rowOff>
    </xdr:to>
    <xdr:sp macro="" textlink="">
      <xdr:nvSpPr>
        <xdr:cNvPr id="146" name="楕円 145">
          <a:extLst>
            <a:ext uri="{FF2B5EF4-FFF2-40B4-BE49-F238E27FC236}">
              <a16:creationId xmlns:a16="http://schemas.microsoft.com/office/drawing/2014/main" xmlns="" id="{00000000-0008-0000-0600-000092000000}"/>
            </a:ext>
          </a:extLst>
        </xdr:cNvPr>
        <xdr:cNvSpPr/>
      </xdr:nvSpPr>
      <xdr:spPr>
        <a:xfrm>
          <a:off x="1968500" y="989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47210</xdr:rowOff>
    </xdr:from>
    <xdr:ext cx="534377" cy="259045"/>
    <xdr:sp macro="" textlink="">
      <xdr:nvSpPr>
        <xdr:cNvPr id="147" name="テキスト ボックス 146">
          <a:extLst>
            <a:ext uri="{FF2B5EF4-FFF2-40B4-BE49-F238E27FC236}">
              <a16:creationId xmlns:a16="http://schemas.microsoft.com/office/drawing/2014/main" xmlns="" id="{00000000-0008-0000-0600-000093000000}"/>
            </a:ext>
          </a:extLst>
        </xdr:cNvPr>
        <xdr:cNvSpPr txBox="1"/>
      </xdr:nvSpPr>
      <xdr:spPr>
        <a:xfrm>
          <a:off x="1752111" y="999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42723</xdr:rowOff>
    </xdr:from>
    <xdr:to>
      <xdr:col>6</xdr:col>
      <xdr:colOff>38100</xdr:colOff>
      <xdr:row>58</xdr:row>
      <xdr:rowOff>144323</xdr:rowOff>
    </xdr:to>
    <xdr:sp macro="" textlink="">
      <xdr:nvSpPr>
        <xdr:cNvPr id="148" name="楕円 147">
          <a:extLst>
            <a:ext uri="{FF2B5EF4-FFF2-40B4-BE49-F238E27FC236}">
              <a16:creationId xmlns:a16="http://schemas.microsoft.com/office/drawing/2014/main" xmlns="" id="{00000000-0008-0000-0600-000094000000}"/>
            </a:ext>
          </a:extLst>
        </xdr:cNvPr>
        <xdr:cNvSpPr/>
      </xdr:nvSpPr>
      <xdr:spPr>
        <a:xfrm>
          <a:off x="1079500" y="998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135450</xdr:rowOff>
    </xdr:from>
    <xdr:ext cx="534377" cy="259045"/>
    <xdr:sp macro="" textlink="">
      <xdr:nvSpPr>
        <xdr:cNvPr id="149" name="テキスト ボックス 148">
          <a:extLst>
            <a:ext uri="{FF2B5EF4-FFF2-40B4-BE49-F238E27FC236}">
              <a16:creationId xmlns:a16="http://schemas.microsoft.com/office/drawing/2014/main" xmlns="" id="{00000000-0008-0000-0600-000095000000}"/>
            </a:ext>
          </a:extLst>
        </xdr:cNvPr>
        <xdr:cNvSpPr txBox="1"/>
      </xdr:nvSpPr>
      <xdr:spPr>
        <a:xfrm>
          <a:off x="863111" y="1007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xmlns=""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xmlns=""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xmlns=""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9" name="テキスト ボックス 168">
          <a:extLst>
            <a:ext uri="{FF2B5EF4-FFF2-40B4-BE49-F238E27FC236}">
              <a16:creationId xmlns:a16="http://schemas.microsoft.com/office/drawing/2014/main" xmlns="" id="{00000000-0008-0000-0600-0000A9000000}"/>
            </a:ext>
          </a:extLst>
        </xdr:cNvPr>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a:extLst>
            <a:ext uri="{FF2B5EF4-FFF2-40B4-BE49-F238E27FC236}">
              <a16:creationId xmlns:a16="http://schemas.microsoft.com/office/drawing/2014/main" xmlns="" id="{00000000-0008-0000-0600-0000AB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xmlns=""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xmlns=""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xmlns=""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36340</xdr:rowOff>
    </xdr:from>
    <xdr:to>
      <xdr:col>24</xdr:col>
      <xdr:colOff>62865</xdr:colOff>
      <xdr:row>78</xdr:row>
      <xdr:rowOff>140353</xdr:rowOff>
    </xdr:to>
    <xdr:cxnSp macro="">
      <xdr:nvCxnSpPr>
        <xdr:cNvPr id="175" name="直線コネクタ 174">
          <a:extLst>
            <a:ext uri="{FF2B5EF4-FFF2-40B4-BE49-F238E27FC236}">
              <a16:creationId xmlns:a16="http://schemas.microsoft.com/office/drawing/2014/main" xmlns="" id="{00000000-0008-0000-0600-0000AF000000}"/>
            </a:ext>
          </a:extLst>
        </xdr:cNvPr>
        <xdr:cNvCxnSpPr/>
      </xdr:nvCxnSpPr>
      <xdr:spPr>
        <a:xfrm flipV="1">
          <a:off x="4633595" y="12209290"/>
          <a:ext cx="1270" cy="1304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144180</xdr:rowOff>
    </xdr:from>
    <xdr:ext cx="378565" cy="259045"/>
    <xdr:sp macro="" textlink="">
      <xdr:nvSpPr>
        <xdr:cNvPr id="176" name="維持補修費最小値テキスト">
          <a:extLst>
            <a:ext uri="{FF2B5EF4-FFF2-40B4-BE49-F238E27FC236}">
              <a16:creationId xmlns:a16="http://schemas.microsoft.com/office/drawing/2014/main" xmlns="" id="{00000000-0008-0000-0600-0000B0000000}"/>
            </a:ext>
          </a:extLst>
        </xdr:cNvPr>
        <xdr:cNvSpPr txBox="1"/>
      </xdr:nvSpPr>
      <xdr:spPr>
        <a:xfrm>
          <a:off x="4686300" y="13517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140353</xdr:rowOff>
    </xdr:from>
    <xdr:to>
      <xdr:col>24</xdr:col>
      <xdr:colOff>152400</xdr:colOff>
      <xdr:row>78</xdr:row>
      <xdr:rowOff>140353</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a:off x="4546600" y="1351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154467</xdr:rowOff>
    </xdr:from>
    <xdr:ext cx="469744" cy="259045"/>
    <xdr:sp macro="" textlink="">
      <xdr:nvSpPr>
        <xdr:cNvPr id="178" name="維持補修費最大値テキスト">
          <a:extLst>
            <a:ext uri="{FF2B5EF4-FFF2-40B4-BE49-F238E27FC236}">
              <a16:creationId xmlns:a16="http://schemas.microsoft.com/office/drawing/2014/main" xmlns="" id="{00000000-0008-0000-0600-0000B2000000}"/>
            </a:ext>
          </a:extLst>
        </xdr:cNvPr>
        <xdr:cNvSpPr txBox="1"/>
      </xdr:nvSpPr>
      <xdr:spPr>
        <a:xfrm>
          <a:off x="4686300" y="1198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36340</xdr:rowOff>
    </xdr:from>
    <xdr:to>
      <xdr:col>24</xdr:col>
      <xdr:colOff>152400</xdr:colOff>
      <xdr:row>71</xdr:row>
      <xdr:rowOff>36340</xdr:rowOff>
    </xdr:to>
    <xdr:cxnSp macro="">
      <xdr:nvCxnSpPr>
        <xdr:cNvPr id="179" name="直線コネクタ 178">
          <a:extLst>
            <a:ext uri="{FF2B5EF4-FFF2-40B4-BE49-F238E27FC236}">
              <a16:creationId xmlns:a16="http://schemas.microsoft.com/office/drawing/2014/main" xmlns="" id="{00000000-0008-0000-0600-0000B3000000}"/>
            </a:ext>
          </a:extLst>
        </xdr:cNvPr>
        <xdr:cNvCxnSpPr/>
      </xdr:nvCxnSpPr>
      <xdr:spPr>
        <a:xfrm>
          <a:off x="4546600" y="1220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64752</xdr:rowOff>
    </xdr:from>
    <xdr:to>
      <xdr:col>24</xdr:col>
      <xdr:colOff>63500</xdr:colOff>
      <xdr:row>74</xdr:row>
      <xdr:rowOff>84346</xdr:rowOff>
    </xdr:to>
    <xdr:cxnSp macro="">
      <xdr:nvCxnSpPr>
        <xdr:cNvPr id="180" name="直線コネクタ 179">
          <a:extLst>
            <a:ext uri="{FF2B5EF4-FFF2-40B4-BE49-F238E27FC236}">
              <a16:creationId xmlns:a16="http://schemas.microsoft.com/office/drawing/2014/main" xmlns="" id="{00000000-0008-0000-0600-0000B4000000}"/>
            </a:ext>
          </a:extLst>
        </xdr:cNvPr>
        <xdr:cNvCxnSpPr/>
      </xdr:nvCxnSpPr>
      <xdr:spPr>
        <a:xfrm>
          <a:off x="3797300" y="12580602"/>
          <a:ext cx="838200" cy="19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39895</xdr:rowOff>
    </xdr:from>
    <xdr:ext cx="469744" cy="259045"/>
    <xdr:sp macro="" textlink="">
      <xdr:nvSpPr>
        <xdr:cNvPr id="181" name="維持補修費平均値テキスト">
          <a:extLst>
            <a:ext uri="{FF2B5EF4-FFF2-40B4-BE49-F238E27FC236}">
              <a16:creationId xmlns:a16="http://schemas.microsoft.com/office/drawing/2014/main" xmlns="" id="{00000000-0008-0000-0600-0000B5000000}"/>
            </a:ext>
          </a:extLst>
        </xdr:cNvPr>
        <xdr:cNvSpPr txBox="1"/>
      </xdr:nvSpPr>
      <xdr:spPr>
        <a:xfrm>
          <a:off x="4686300" y="12898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61468</xdr:rowOff>
    </xdr:from>
    <xdr:to>
      <xdr:col>24</xdr:col>
      <xdr:colOff>114300</xdr:colOff>
      <xdr:row>75</xdr:row>
      <xdr:rowOff>163069</xdr:rowOff>
    </xdr:to>
    <xdr:sp macro="" textlink="">
      <xdr:nvSpPr>
        <xdr:cNvPr id="182" name="フローチャート: 判断 181">
          <a:extLst>
            <a:ext uri="{FF2B5EF4-FFF2-40B4-BE49-F238E27FC236}">
              <a16:creationId xmlns:a16="http://schemas.microsoft.com/office/drawing/2014/main" xmlns="" id="{00000000-0008-0000-0600-0000B6000000}"/>
            </a:ext>
          </a:extLst>
        </xdr:cNvPr>
        <xdr:cNvSpPr/>
      </xdr:nvSpPr>
      <xdr:spPr>
        <a:xfrm>
          <a:off x="4584700" y="129202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93163</xdr:rowOff>
    </xdr:from>
    <xdr:to>
      <xdr:col>19</xdr:col>
      <xdr:colOff>177800</xdr:colOff>
      <xdr:row>73</xdr:row>
      <xdr:rowOff>64752</xdr:rowOff>
    </xdr:to>
    <xdr:cxnSp macro="">
      <xdr:nvCxnSpPr>
        <xdr:cNvPr id="183" name="直線コネクタ 182">
          <a:extLst>
            <a:ext uri="{FF2B5EF4-FFF2-40B4-BE49-F238E27FC236}">
              <a16:creationId xmlns:a16="http://schemas.microsoft.com/office/drawing/2014/main" xmlns="" id="{00000000-0008-0000-0600-0000B7000000}"/>
            </a:ext>
          </a:extLst>
        </xdr:cNvPr>
        <xdr:cNvCxnSpPr/>
      </xdr:nvCxnSpPr>
      <xdr:spPr>
        <a:xfrm>
          <a:off x="2908300" y="12437563"/>
          <a:ext cx="889000" cy="14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39915</xdr:rowOff>
    </xdr:from>
    <xdr:to>
      <xdr:col>20</xdr:col>
      <xdr:colOff>38100</xdr:colOff>
      <xdr:row>75</xdr:row>
      <xdr:rowOff>141515</xdr:rowOff>
    </xdr:to>
    <xdr:sp macro="" textlink="">
      <xdr:nvSpPr>
        <xdr:cNvPr id="184" name="フローチャート: 判断 183">
          <a:extLst>
            <a:ext uri="{FF2B5EF4-FFF2-40B4-BE49-F238E27FC236}">
              <a16:creationId xmlns:a16="http://schemas.microsoft.com/office/drawing/2014/main" xmlns="" id="{00000000-0008-0000-0600-0000B8000000}"/>
            </a:ext>
          </a:extLst>
        </xdr:cNvPr>
        <xdr:cNvSpPr/>
      </xdr:nvSpPr>
      <xdr:spPr>
        <a:xfrm>
          <a:off x="3746500" y="1289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132641</xdr:rowOff>
    </xdr:from>
    <xdr:ext cx="469744"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3562428" y="1299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45648</xdr:rowOff>
    </xdr:from>
    <xdr:to>
      <xdr:col>15</xdr:col>
      <xdr:colOff>50800</xdr:colOff>
      <xdr:row>72</xdr:row>
      <xdr:rowOff>93163</xdr:rowOff>
    </xdr:to>
    <xdr:cxnSp macro="">
      <xdr:nvCxnSpPr>
        <xdr:cNvPr id="186" name="直線コネクタ 185">
          <a:extLst>
            <a:ext uri="{FF2B5EF4-FFF2-40B4-BE49-F238E27FC236}">
              <a16:creationId xmlns:a16="http://schemas.microsoft.com/office/drawing/2014/main" xmlns="" id="{00000000-0008-0000-0600-0000BA000000}"/>
            </a:ext>
          </a:extLst>
        </xdr:cNvPr>
        <xdr:cNvCxnSpPr/>
      </xdr:nvCxnSpPr>
      <xdr:spPr>
        <a:xfrm>
          <a:off x="2019300" y="12390048"/>
          <a:ext cx="889000" cy="4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55426</xdr:rowOff>
    </xdr:from>
    <xdr:to>
      <xdr:col>15</xdr:col>
      <xdr:colOff>101600</xdr:colOff>
      <xdr:row>75</xdr:row>
      <xdr:rowOff>157026</xdr:rowOff>
    </xdr:to>
    <xdr:sp macro="" textlink="">
      <xdr:nvSpPr>
        <xdr:cNvPr id="187" name="フローチャート: 判断 186">
          <a:extLst>
            <a:ext uri="{FF2B5EF4-FFF2-40B4-BE49-F238E27FC236}">
              <a16:creationId xmlns:a16="http://schemas.microsoft.com/office/drawing/2014/main" xmlns="" id="{00000000-0008-0000-0600-0000BB000000}"/>
            </a:ext>
          </a:extLst>
        </xdr:cNvPr>
        <xdr:cNvSpPr/>
      </xdr:nvSpPr>
      <xdr:spPr>
        <a:xfrm>
          <a:off x="28575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148153</xdr:rowOff>
    </xdr:from>
    <xdr:ext cx="469744"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2673428" y="13006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45648</xdr:rowOff>
    </xdr:from>
    <xdr:to>
      <xdr:col>10</xdr:col>
      <xdr:colOff>114300</xdr:colOff>
      <xdr:row>72</xdr:row>
      <xdr:rowOff>103940</xdr:rowOff>
    </xdr:to>
    <xdr:cxnSp macro="">
      <xdr:nvCxnSpPr>
        <xdr:cNvPr id="189" name="直線コネクタ 188">
          <a:extLst>
            <a:ext uri="{FF2B5EF4-FFF2-40B4-BE49-F238E27FC236}">
              <a16:creationId xmlns:a16="http://schemas.microsoft.com/office/drawing/2014/main" xmlns="" id="{00000000-0008-0000-0600-0000BD000000}"/>
            </a:ext>
          </a:extLst>
        </xdr:cNvPr>
        <xdr:cNvCxnSpPr/>
      </xdr:nvCxnSpPr>
      <xdr:spPr>
        <a:xfrm flipV="1">
          <a:off x="1130300" y="12390048"/>
          <a:ext cx="889000" cy="58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41711</xdr:rowOff>
    </xdr:from>
    <xdr:to>
      <xdr:col>10</xdr:col>
      <xdr:colOff>165100</xdr:colOff>
      <xdr:row>75</xdr:row>
      <xdr:rowOff>143311</xdr:rowOff>
    </xdr:to>
    <xdr:sp macro="" textlink="">
      <xdr:nvSpPr>
        <xdr:cNvPr id="190" name="フローチャート: 判断 189">
          <a:extLst>
            <a:ext uri="{FF2B5EF4-FFF2-40B4-BE49-F238E27FC236}">
              <a16:creationId xmlns:a16="http://schemas.microsoft.com/office/drawing/2014/main" xmlns="" id="{00000000-0008-0000-0600-0000BE000000}"/>
            </a:ext>
          </a:extLst>
        </xdr:cNvPr>
        <xdr:cNvSpPr/>
      </xdr:nvSpPr>
      <xdr:spPr>
        <a:xfrm>
          <a:off x="1968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134438</xdr:rowOff>
    </xdr:from>
    <xdr:ext cx="469744"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1784428" y="129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95595</xdr:rowOff>
    </xdr:from>
    <xdr:to>
      <xdr:col>6</xdr:col>
      <xdr:colOff>38100</xdr:colOff>
      <xdr:row>76</xdr:row>
      <xdr:rowOff>25744</xdr:rowOff>
    </xdr:to>
    <xdr:sp macro="" textlink="">
      <xdr:nvSpPr>
        <xdr:cNvPr id="192" name="フローチャート: 判断 191">
          <a:extLst>
            <a:ext uri="{FF2B5EF4-FFF2-40B4-BE49-F238E27FC236}">
              <a16:creationId xmlns:a16="http://schemas.microsoft.com/office/drawing/2014/main" xmlns="" id="{00000000-0008-0000-0600-0000C0000000}"/>
            </a:ext>
          </a:extLst>
        </xdr:cNvPr>
        <xdr:cNvSpPr/>
      </xdr:nvSpPr>
      <xdr:spPr>
        <a:xfrm>
          <a:off x="1079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16871</xdr:rowOff>
    </xdr:from>
    <xdr:ext cx="469744"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895428" y="13047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xmlns=""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33546</xdr:rowOff>
    </xdr:from>
    <xdr:to>
      <xdr:col>24</xdr:col>
      <xdr:colOff>114300</xdr:colOff>
      <xdr:row>74</xdr:row>
      <xdr:rowOff>135146</xdr:rowOff>
    </xdr:to>
    <xdr:sp macro="" textlink="">
      <xdr:nvSpPr>
        <xdr:cNvPr id="199" name="楕円 198">
          <a:extLst>
            <a:ext uri="{FF2B5EF4-FFF2-40B4-BE49-F238E27FC236}">
              <a16:creationId xmlns:a16="http://schemas.microsoft.com/office/drawing/2014/main" xmlns="" id="{00000000-0008-0000-0600-0000C7000000}"/>
            </a:ext>
          </a:extLst>
        </xdr:cNvPr>
        <xdr:cNvSpPr/>
      </xdr:nvSpPr>
      <xdr:spPr>
        <a:xfrm>
          <a:off x="4584700" y="1272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56423</xdr:rowOff>
    </xdr:from>
    <xdr:ext cx="469744" cy="259045"/>
    <xdr:sp macro="" textlink="">
      <xdr:nvSpPr>
        <xdr:cNvPr id="200" name="維持補修費該当値テキスト">
          <a:extLst>
            <a:ext uri="{FF2B5EF4-FFF2-40B4-BE49-F238E27FC236}">
              <a16:creationId xmlns:a16="http://schemas.microsoft.com/office/drawing/2014/main" xmlns="" id="{00000000-0008-0000-0600-0000C8000000}"/>
            </a:ext>
          </a:extLst>
        </xdr:cNvPr>
        <xdr:cNvSpPr txBox="1"/>
      </xdr:nvSpPr>
      <xdr:spPr>
        <a:xfrm>
          <a:off x="4686300" y="1257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13952</xdr:rowOff>
    </xdr:from>
    <xdr:to>
      <xdr:col>20</xdr:col>
      <xdr:colOff>38100</xdr:colOff>
      <xdr:row>73</xdr:row>
      <xdr:rowOff>115552</xdr:rowOff>
    </xdr:to>
    <xdr:sp macro="" textlink="">
      <xdr:nvSpPr>
        <xdr:cNvPr id="201" name="楕円 200">
          <a:extLst>
            <a:ext uri="{FF2B5EF4-FFF2-40B4-BE49-F238E27FC236}">
              <a16:creationId xmlns:a16="http://schemas.microsoft.com/office/drawing/2014/main" xmlns="" id="{00000000-0008-0000-0600-0000C9000000}"/>
            </a:ext>
          </a:extLst>
        </xdr:cNvPr>
        <xdr:cNvSpPr/>
      </xdr:nvSpPr>
      <xdr:spPr>
        <a:xfrm>
          <a:off x="3746500" y="1252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71</xdr:row>
      <xdr:rowOff>132079</xdr:rowOff>
    </xdr:from>
    <xdr:ext cx="469744" cy="259045"/>
    <xdr:sp macro="" textlink="">
      <xdr:nvSpPr>
        <xdr:cNvPr id="202" name="テキスト ボックス 201">
          <a:extLst>
            <a:ext uri="{FF2B5EF4-FFF2-40B4-BE49-F238E27FC236}">
              <a16:creationId xmlns:a16="http://schemas.microsoft.com/office/drawing/2014/main" xmlns="" id="{00000000-0008-0000-0600-0000CA000000}"/>
            </a:ext>
          </a:extLst>
        </xdr:cNvPr>
        <xdr:cNvSpPr txBox="1"/>
      </xdr:nvSpPr>
      <xdr:spPr>
        <a:xfrm>
          <a:off x="3562428" y="12305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42363</xdr:rowOff>
    </xdr:from>
    <xdr:to>
      <xdr:col>15</xdr:col>
      <xdr:colOff>101600</xdr:colOff>
      <xdr:row>72</xdr:row>
      <xdr:rowOff>143963</xdr:rowOff>
    </xdr:to>
    <xdr:sp macro="" textlink="">
      <xdr:nvSpPr>
        <xdr:cNvPr id="203" name="楕円 202">
          <a:extLst>
            <a:ext uri="{FF2B5EF4-FFF2-40B4-BE49-F238E27FC236}">
              <a16:creationId xmlns:a16="http://schemas.microsoft.com/office/drawing/2014/main" xmlns="" id="{00000000-0008-0000-0600-0000CB000000}"/>
            </a:ext>
          </a:extLst>
        </xdr:cNvPr>
        <xdr:cNvSpPr/>
      </xdr:nvSpPr>
      <xdr:spPr>
        <a:xfrm>
          <a:off x="2857500" y="1238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70</xdr:row>
      <xdr:rowOff>160490</xdr:rowOff>
    </xdr:from>
    <xdr:ext cx="469744" cy="259045"/>
    <xdr:sp macro="" textlink="">
      <xdr:nvSpPr>
        <xdr:cNvPr id="204" name="テキスト ボックス 203">
          <a:extLst>
            <a:ext uri="{FF2B5EF4-FFF2-40B4-BE49-F238E27FC236}">
              <a16:creationId xmlns:a16="http://schemas.microsoft.com/office/drawing/2014/main" xmlns="" id="{00000000-0008-0000-0600-0000CC000000}"/>
            </a:ext>
          </a:extLst>
        </xdr:cNvPr>
        <xdr:cNvSpPr txBox="1"/>
      </xdr:nvSpPr>
      <xdr:spPr>
        <a:xfrm>
          <a:off x="2673428" y="1216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166298</xdr:rowOff>
    </xdr:from>
    <xdr:to>
      <xdr:col>10</xdr:col>
      <xdr:colOff>165100</xdr:colOff>
      <xdr:row>72</xdr:row>
      <xdr:rowOff>96448</xdr:rowOff>
    </xdr:to>
    <xdr:sp macro="" textlink="">
      <xdr:nvSpPr>
        <xdr:cNvPr id="205" name="楕円 204">
          <a:extLst>
            <a:ext uri="{FF2B5EF4-FFF2-40B4-BE49-F238E27FC236}">
              <a16:creationId xmlns:a16="http://schemas.microsoft.com/office/drawing/2014/main" xmlns="" id="{00000000-0008-0000-0600-0000CD000000}"/>
            </a:ext>
          </a:extLst>
        </xdr:cNvPr>
        <xdr:cNvSpPr/>
      </xdr:nvSpPr>
      <xdr:spPr>
        <a:xfrm>
          <a:off x="1968500" y="1233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70</xdr:row>
      <xdr:rowOff>112975</xdr:rowOff>
    </xdr:from>
    <xdr:ext cx="469744" cy="259045"/>
    <xdr:sp macro="" textlink="">
      <xdr:nvSpPr>
        <xdr:cNvPr id="206" name="テキスト ボックス 205">
          <a:extLst>
            <a:ext uri="{FF2B5EF4-FFF2-40B4-BE49-F238E27FC236}">
              <a16:creationId xmlns:a16="http://schemas.microsoft.com/office/drawing/2014/main" xmlns="" id="{00000000-0008-0000-0600-0000CE000000}"/>
            </a:ext>
          </a:extLst>
        </xdr:cNvPr>
        <xdr:cNvSpPr txBox="1"/>
      </xdr:nvSpPr>
      <xdr:spPr>
        <a:xfrm>
          <a:off x="1784428" y="1211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53140</xdr:rowOff>
    </xdr:from>
    <xdr:to>
      <xdr:col>6</xdr:col>
      <xdr:colOff>38100</xdr:colOff>
      <xdr:row>72</xdr:row>
      <xdr:rowOff>154740</xdr:rowOff>
    </xdr:to>
    <xdr:sp macro="" textlink="">
      <xdr:nvSpPr>
        <xdr:cNvPr id="207" name="楕円 206">
          <a:extLst>
            <a:ext uri="{FF2B5EF4-FFF2-40B4-BE49-F238E27FC236}">
              <a16:creationId xmlns:a16="http://schemas.microsoft.com/office/drawing/2014/main" xmlns="" id="{00000000-0008-0000-0600-0000CF000000}"/>
            </a:ext>
          </a:extLst>
        </xdr:cNvPr>
        <xdr:cNvSpPr/>
      </xdr:nvSpPr>
      <xdr:spPr>
        <a:xfrm>
          <a:off x="1079500" y="1239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70</xdr:row>
      <xdr:rowOff>171267</xdr:rowOff>
    </xdr:from>
    <xdr:ext cx="469744" cy="259045"/>
    <xdr:sp macro="" textlink="">
      <xdr:nvSpPr>
        <xdr:cNvPr id="208" name="テキスト ボックス 207">
          <a:extLst>
            <a:ext uri="{FF2B5EF4-FFF2-40B4-BE49-F238E27FC236}">
              <a16:creationId xmlns:a16="http://schemas.microsoft.com/office/drawing/2014/main" xmlns="" id="{00000000-0008-0000-0600-0000D0000000}"/>
            </a:ext>
          </a:extLst>
        </xdr:cNvPr>
        <xdr:cNvSpPr txBox="1"/>
      </xdr:nvSpPr>
      <xdr:spPr>
        <a:xfrm>
          <a:off x="895428" y="1217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xmlns=""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xmlns=""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xmlns=""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xmlns=""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xmlns=""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xmlns=""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xmlns=""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xmlns=""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xmlns=""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xmlns=""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xmlns=""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xmlns=""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a:extLst>
            <a:ext uri="{FF2B5EF4-FFF2-40B4-BE49-F238E27FC236}">
              <a16:creationId xmlns:a16="http://schemas.microsoft.com/office/drawing/2014/main" xmlns="" id="{00000000-0008-0000-0600-0000E1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xmlns=""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xmlns=""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xmlns=""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xmlns=""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137833</xdr:rowOff>
    </xdr:from>
    <xdr:to>
      <xdr:col>24</xdr:col>
      <xdr:colOff>62865</xdr:colOff>
      <xdr:row>99</xdr:row>
      <xdr:rowOff>85370</xdr:rowOff>
    </xdr:to>
    <xdr:cxnSp macro="">
      <xdr:nvCxnSpPr>
        <xdr:cNvPr id="233" name="直線コネクタ 232">
          <a:extLst>
            <a:ext uri="{FF2B5EF4-FFF2-40B4-BE49-F238E27FC236}">
              <a16:creationId xmlns:a16="http://schemas.microsoft.com/office/drawing/2014/main" xmlns="" id="{00000000-0008-0000-0600-0000E9000000}"/>
            </a:ext>
          </a:extLst>
        </xdr:cNvPr>
        <xdr:cNvCxnSpPr/>
      </xdr:nvCxnSpPr>
      <xdr:spPr>
        <a:xfrm flipV="1">
          <a:off x="4633595" y="15739783"/>
          <a:ext cx="1270" cy="1319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89197</xdr:rowOff>
    </xdr:from>
    <xdr:ext cx="534377" cy="259045"/>
    <xdr:sp macro="" textlink="">
      <xdr:nvSpPr>
        <xdr:cNvPr id="234" name="扶助費最小値テキスト">
          <a:extLst>
            <a:ext uri="{FF2B5EF4-FFF2-40B4-BE49-F238E27FC236}">
              <a16:creationId xmlns:a16="http://schemas.microsoft.com/office/drawing/2014/main" xmlns="" id="{00000000-0008-0000-0600-0000EA000000}"/>
            </a:ext>
          </a:extLst>
        </xdr:cNvPr>
        <xdr:cNvSpPr txBox="1"/>
      </xdr:nvSpPr>
      <xdr:spPr>
        <a:xfrm>
          <a:off x="4686300" y="1706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85370</xdr:rowOff>
    </xdr:from>
    <xdr:to>
      <xdr:col>24</xdr:col>
      <xdr:colOff>152400</xdr:colOff>
      <xdr:row>99</xdr:row>
      <xdr:rowOff>85370</xdr:rowOff>
    </xdr:to>
    <xdr:cxnSp macro="">
      <xdr:nvCxnSpPr>
        <xdr:cNvPr id="235" name="直線コネクタ 234">
          <a:extLst>
            <a:ext uri="{FF2B5EF4-FFF2-40B4-BE49-F238E27FC236}">
              <a16:creationId xmlns:a16="http://schemas.microsoft.com/office/drawing/2014/main" xmlns="" id="{00000000-0008-0000-0600-0000EB000000}"/>
            </a:ext>
          </a:extLst>
        </xdr:cNvPr>
        <xdr:cNvCxnSpPr/>
      </xdr:nvCxnSpPr>
      <xdr:spPr>
        <a:xfrm>
          <a:off x="4546600" y="1705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84510</xdr:rowOff>
    </xdr:from>
    <xdr:ext cx="599010" cy="259045"/>
    <xdr:sp macro="" textlink="">
      <xdr:nvSpPr>
        <xdr:cNvPr id="236" name="扶助費最大値テキスト">
          <a:extLst>
            <a:ext uri="{FF2B5EF4-FFF2-40B4-BE49-F238E27FC236}">
              <a16:creationId xmlns:a16="http://schemas.microsoft.com/office/drawing/2014/main" xmlns="" id="{00000000-0008-0000-0600-0000EC000000}"/>
            </a:ext>
          </a:extLst>
        </xdr:cNvPr>
        <xdr:cNvSpPr txBox="1"/>
      </xdr:nvSpPr>
      <xdr:spPr>
        <a:xfrm>
          <a:off x="4686300" y="15515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137833</xdr:rowOff>
    </xdr:from>
    <xdr:to>
      <xdr:col>24</xdr:col>
      <xdr:colOff>152400</xdr:colOff>
      <xdr:row>91</xdr:row>
      <xdr:rowOff>137833</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a:off x="4546600" y="15739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150177</xdr:rowOff>
    </xdr:from>
    <xdr:to>
      <xdr:col>24</xdr:col>
      <xdr:colOff>63500</xdr:colOff>
      <xdr:row>95</xdr:row>
      <xdr:rowOff>57252</xdr:rowOff>
    </xdr:to>
    <xdr:cxnSp macro="">
      <xdr:nvCxnSpPr>
        <xdr:cNvPr id="238" name="直線コネクタ 237">
          <a:extLst>
            <a:ext uri="{FF2B5EF4-FFF2-40B4-BE49-F238E27FC236}">
              <a16:creationId xmlns:a16="http://schemas.microsoft.com/office/drawing/2014/main" xmlns="" id="{00000000-0008-0000-0600-0000EE000000}"/>
            </a:ext>
          </a:extLst>
        </xdr:cNvPr>
        <xdr:cNvCxnSpPr/>
      </xdr:nvCxnSpPr>
      <xdr:spPr>
        <a:xfrm flipV="1">
          <a:off x="3797300" y="16095027"/>
          <a:ext cx="838200" cy="249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78872</xdr:rowOff>
    </xdr:from>
    <xdr:ext cx="534377" cy="259045"/>
    <xdr:sp macro="" textlink="">
      <xdr:nvSpPr>
        <xdr:cNvPr id="239" name="扶助費平均値テキスト">
          <a:extLst>
            <a:ext uri="{FF2B5EF4-FFF2-40B4-BE49-F238E27FC236}">
              <a16:creationId xmlns:a16="http://schemas.microsoft.com/office/drawing/2014/main" xmlns="" id="{00000000-0008-0000-0600-0000EF000000}"/>
            </a:ext>
          </a:extLst>
        </xdr:cNvPr>
        <xdr:cNvSpPr txBox="1"/>
      </xdr:nvSpPr>
      <xdr:spPr>
        <a:xfrm>
          <a:off x="4686300" y="16366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100445</xdr:rowOff>
    </xdr:from>
    <xdr:to>
      <xdr:col>24</xdr:col>
      <xdr:colOff>114300</xdr:colOff>
      <xdr:row>96</xdr:row>
      <xdr:rowOff>30595</xdr:rowOff>
    </xdr:to>
    <xdr:sp macro="" textlink="">
      <xdr:nvSpPr>
        <xdr:cNvPr id="240" name="フローチャート: 判断 239">
          <a:extLst>
            <a:ext uri="{FF2B5EF4-FFF2-40B4-BE49-F238E27FC236}">
              <a16:creationId xmlns:a16="http://schemas.microsoft.com/office/drawing/2014/main" xmlns="" id="{00000000-0008-0000-0600-0000F0000000}"/>
            </a:ext>
          </a:extLst>
        </xdr:cNvPr>
        <xdr:cNvSpPr/>
      </xdr:nvSpPr>
      <xdr:spPr>
        <a:xfrm>
          <a:off x="4584700" y="1638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57252</xdr:rowOff>
    </xdr:from>
    <xdr:to>
      <xdr:col>19</xdr:col>
      <xdr:colOff>177800</xdr:colOff>
      <xdr:row>96</xdr:row>
      <xdr:rowOff>33934</xdr:rowOff>
    </xdr:to>
    <xdr:cxnSp macro="">
      <xdr:nvCxnSpPr>
        <xdr:cNvPr id="241" name="直線コネクタ 240">
          <a:extLst>
            <a:ext uri="{FF2B5EF4-FFF2-40B4-BE49-F238E27FC236}">
              <a16:creationId xmlns:a16="http://schemas.microsoft.com/office/drawing/2014/main" xmlns="" id="{00000000-0008-0000-0600-0000F1000000}"/>
            </a:ext>
          </a:extLst>
        </xdr:cNvPr>
        <xdr:cNvCxnSpPr/>
      </xdr:nvCxnSpPr>
      <xdr:spPr>
        <a:xfrm flipV="1">
          <a:off x="2908300" y="16345002"/>
          <a:ext cx="889000" cy="14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135268</xdr:rowOff>
    </xdr:from>
    <xdr:to>
      <xdr:col>20</xdr:col>
      <xdr:colOff>38100</xdr:colOff>
      <xdr:row>97</xdr:row>
      <xdr:rowOff>65418</xdr:rowOff>
    </xdr:to>
    <xdr:sp macro="" textlink="">
      <xdr:nvSpPr>
        <xdr:cNvPr id="242" name="フローチャート: 判断 241">
          <a:extLst>
            <a:ext uri="{FF2B5EF4-FFF2-40B4-BE49-F238E27FC236}">
              <a16:creationId xmlns:a16="http://schemas.microsoft.com/office/drawing/2014/main" xmlns="" id="{00000000-0008-0000-0600-0000F2000000}"/>
            </a:ext>
          </a:extLst>
        </xdr:cNvPr>
        <xdr:cNvSpPr/>
      </xdr:nvSpPr>
      <xdr:spPr>
        <a:xfrm>
          <a:off x="3746500" y="165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56545</xdr:rowOff>
    </xdr:from>
    <xdr:ext cx="534377" cy="259045"/>
    <xdr:sp macro="" textlink="">
      <xdr:nvSpPr>
        <xdr:cNvPr id="243" name="テキスト ボックス 242">
          <a:extLst>
            <a:ext uri="{FF2B5EF4-FFF2-40B4-BE49-F238E27FC236}">
              <a16:creationId xmlns:a16="http://schemas.microsoft.com/office/drawing/2014/main" xmlns="" id="{00000000-0008-0000-0600-0000F3000000}"/>
            </a:ext>
          </a:extLst>
        </xdr:cNvPr>
        <xdr:cNvSpPr txBox="1"/>
      </xdr:nvSpPr>
      <xdr:spPr>
        <a:xfrm>
          <a:off x="3530111" y="1668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33934</xdr:rowOff>
    </xdr:from>
    <xdr:to>
      <xdr:col>15</xdr:col>
      <xdr:colOff>50800</xdr:colOff>
      <xdr:row>96</xdr:row>
      <xdr:rowOff>99313</xdr:rowOff>
    </xdr:to>
    <xdr:cxnSp macro="">
      <xdr:nvCxnSpPr>
        <xdr:cNvPr id="244" name="直線コネクタ 243">
          <a:extLst>
            <a:ext uri="{FF2B5EF4-FFF2-40B4-BE49-F238E27FC236}">
              <a16:creationId xmlns:a16="http://schemas.microsoft.com/office/drawing/2014/main" xmlns="" id="{00000000-0008-0000-0600-0000F4000000}"/>
            </a:ext>
          </a:extLst>
        </xdr:cNvPr>
        <xdr:cNvCxnSpPr/>
      </xdr:nvCxnSpPr>
      <xdr:spPr>
        <a:xfrm flipV="1">
          <a:off x="2019300" y="16493134"/>
          <a:ext cx="889000" cy="6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131687</xdr:rowOff>
    </xdr:from>
    <xdr:to>
      <xdr:col>15</xdr:col>
      <xdr:colOff>101600</xdr:colOff>
      <xdr:row>97</xdr:row>
      <xdr:rowOff>61837</xdr:rowOff>
    </xdr:to>
    <xdr:sp macro="" textlink="">
      <xdr:nvSpPr>
        <xdr:cNvPr id="245" name="フローチャート: 判断 244">
          <a:extLst>
            <a:ext uri="{FF2B5EF4-FFF2-40B4-BE49-F238E27FC236}">
              <a16:creationId xmlns:a16="http://schemas.microsoft.com/office/drawing/2014/main" xmlns="" id="{00000000-0008-0000-0600-0000F5000000}"/>
            </a:ext>
          </a:extLst>
        </xdr:cNvPr>
        <xdr:cNvSpPr/>
      </xdr:nvSpPr>
      <xdr:spPr>
        <a:xfrm>
          <a:off x="2857500" y="1659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52964</xdr:rowOff>
    </xdr:from>
    <xdr:ext cx="534377"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2641111" y="1668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99313</xdr:rowOff>
    </xdr:from>
    <xdr:to>
      <xdr:col>10</xdr:col>
      <xdr:colOff>114300</xdr:colOff>
      <xdr:row>97</xdr:row>
      <xdr:rowOff>119393</xdr:rowOff>
    </xdr:to>
    <xdr:cxnSp macro="">
      <xdr:nvCxnSpPr>
        <xdr:cNvPr id="247" name="直線コネクタ 246">
          <a:extLst>
            <a:ext uri="{FF2B5EF4-FFF2-40B4-BE49-F238E27FC236}">
              <a16:creationId xmlns:a16="http://schemas.microsoft.com/office/drawing/2014/main" xmlns="" id="{00000000-0008-0000-0600-0000F7000000}"/>
            </a:ext>
          </a:extLst>
        </xdr:cNvPr>
        <xdr:cNvCxnSpPr/>
      </xdr:nvCxnSpPr>
      <xdr:spPr>
        <a:xfrm flipV="1">
          <a:off x="1130300" y="16558513"/>
          <a:ext cx="889000" cy="191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151688</xdr:rowOff>
    </xdr:from>
    <xdr:to>
      <xdr:col>10</xdr:col>
      <xdr:colOff>165100</xdr:colOff>
      <xdr:row>97</xdr:row>
      <xdr:rowOff>81838</xdr:rowOff>
    </xdr:to>
    <xdr:sp macro="" textlink="">
      <xdr:nvSpPr>
        <xdr:cNvPr id="248" name="フローチャート: 判断 247">
          <a:extLst>
            <a:ext uri="{FF2B5EF4-FFF2-40B4-BE49-F238E27FC236}">
              <a16:creationId xmlns:a16="http://schemas.microsoft.com/office/drawing/2014/main" xmlns="" id="{00000000-0008-0000-0600-0000F8000000}"/>
            </a:ext>
          </a:extLst>
        </xdr:cNvPr>
        <xdr:cNvSpPr/>
      </xdr:nvSpPr>
      <xdr:spPr>
        <a:xfrm>
          <a:off x="1968500" y="16610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72965</xdr:rowOff>
    </xdr:from>
    <xdr:ext cx="534377"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1752111" y="1670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57162</xdr:rowOff>
    </xdr:from>
    <xdr:to>
      <xdr:col>6</xdr:col>
      <xdr:colOff>38100</xdr:colOff>
      <xdr:row>97</xdr:row>
      <xdr:rowOff>158762</xdr:rowOff>
    </xdr:to>
    <xdr:sp macro="" textlink="">
      <xdr:nvSpPr>
        <xdr:cNvPr id="250" name="フローチャート: 判断 249">
          <a:extLst>
            <a:ext uri="{FF2B5EF4-FFF2-40B4-BE49-F238E27FC236}">
              <a16:creationId xmlns:a16="http://schemas.microsoft.com/office/drawing/2014/main" xmlns="" id="{00000000-0008-0000-0600-0000FA000000}"/>
            </a:ext>
          </a:extLst>
        </xdr:cNvPr>
        <xdr:cNvSpPr/>
      </xdr:nvSpPr>
      <xdr:spPr>
        <a:xfrm>
          <a:off x="1079500" y="16687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3839</xdr:rowOff>
    </xdr:from>
    <xdr:ext cx="534377"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863111" y="1646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xmlns=""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99377</xdr:rowOff>
    </xdr:from>
    <xdr:to>
      <xdr:col>24</xdr:col>
      <xdr:colOff>114300</xdr:colOff>
      <xdr:row>94</xdr:row>
      <xdr:rowOff>29527</xdr:rowOff>
    </xdr:to>
    <xdr:sp macro="" textlink="">
      <xdr:nvSpPr>
        <xdr:cNvPr id="257" name="楕円 256">
          <a:extLst>
            <a:ext uri="{FF2B5EF4-FFF2-40B4-BE49-F238E27FC236}">
              <a16:creationId xmlns:a16="http://schemas.microsoft.com/office/drawing/2014/main" xmlns="" id="{00000000-0008-0000-0600-000001010000}"/>
            </a:ext>
          </a:extLst>
        </xdr:cNvPr>
        <xdr:cNvSpPr/>
      </xdr:nvSpPr>
      <xdr:spPr>
        <a:xfrm>
          <a:off x="4584700" y="1604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122254</xdr:rowOff>
    </xdr:from>
    <xdr:ext cx="534377" cy="259045"/>
    <xdr:sp macro="" textlink="">
      <xdr:nvSpPr>
        <xdr:cNvPr id="258" name="扶助費該当値テキスト">
          <a:extLst>
            <a:ext uri="{FF2B5EF4-FFF2-40B4-BE49-F238E27FC236}">
              <a16:creationId xmlns:a16="http://schemas.microsoft.com/office/drawing/2014/main" xmlns="" id="{00000000-0008-0000-0600-000002010000}"/>
            </a:ext>
          </a:extLst>
        </xdr:cNvPr>
        <xdr:cNvSpPr txBox="1"/>
      </xdr:nvSpPr>
      <xdr:spPr>
        <a:xfrm>
          <a:off x="4686300" y="1589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6452</xdr:rowOff>
    </xdr:from>
    <xdr:to>
      <xdr:col>20</xdr:col>
      <xdr:colOff>38100</xdr:colOff>
      <xdr:row>95</xdr:row>
      <xdr:rowOff>108052</xdr:rowOff>
    </xdr:to>
    <xdr:sp macro="" textlink="">
      <xdr:nvSpPr>
        <xdr:cNvPr id="259" name="楕円 258">
          <a:extLst>
            <a:ext uri="{FF2B5EF4-FFF2-40B4-BE49-F238E27FC236}">
              <a16:creationId xmlns:a16="http://schemas.microsoft.com/office/drawing/2014/main" xmlns="" id="{00000000-0008-0000-0600-000003010000}"/>
            </a:ext>
          </a:extLst>
        </xdr:cNvPr>
        <xdr:cNvSpPr/>
      </xdr:nvSpPr>
      <xdr:spPr>
        <a:xfrm>
          <a:off x="3746500" y="1629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124579</xdr:rowOff>
    </xdr:from>
    <xdr:ext cx="534377" cy="259045"/>
    <xdr:sp macro="" textlink="">
      <xdr:nvSpPr>
        <xdr:cNvPr id="260" name="テキスト ボックス 259">
          <a:extLst>
            <a:ext uri="{FF2B5EF4-FFF2-40B4-BE49-F238E27FC236}">
              <a16:creationId xmlns:a16="http://schemas.microsoft.com/office/drawing/2014/main" xmlns="" id="{00000000-0008-0000-0600-000004010000}"/>
            </a:ext>
          </a:extLst>
        </xdr:cNvPr>
        <xdr:cNvSpPr txBox="1"/>
      </xdr:nvSpPr>
      <xdr:spPr>
        <a:xfrm>
          <a:off x="3530111" y="1606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154584</xdr:rowOff>
    </xdr:from>
    <xdr:to>
      <xdr:col>15</xdr:col>
      <xdr:colOff>101600</xdr:colOff>
      <xdr:row>96</xdr:row>
      <xdr:rowOff>84734</xdr:rowOff>
    </xdr:to>
    <xdr:sp macro="" textlink="">
      <xdr:nvSpPr>
        <xdr:cNvPr id="261" name="楕円 260">
          <a:extLst>
            <a:ext uri="{FF2B5EF4-FFF2-40B4-BE49-F238E27FC236}">
              <a16:creationId xmlns:a16="http://schemas.microsoft.com/office/drawing/2014/main" xmlns="" id="{00000000-0008-0000-0600-000005010000}"/>
            </a:ext>
          </a:extLst>
        </xdr:cNvPr>
        <xdr:cNvSpPr/>
      </xdr:nvSpPr>
      <xdr:spPr>
        <a:xfrm>
          <a:off x="2857500" y="1644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101261</xdr:rowOff>
    </xdr:from>
    <xdr:ext cx="534377" cy="259045"/>
    <xdr:sp macro="" textlink="">
      <xdr:nvSpPr>
        <xdr:cNvPr id="262" name="テキスト ボックス 261">
          <a:extLst>
            <a:ext uri="{FF2B5EF4-FFF2-40B4-BE49-F238E27FC236}">
              <a16:creationId xmlns:a16="http://schemas.microsoft.com/office/drawing/2014/main" xmlns="" id="{00000000-0008-0000-0600-000006010000}"/>
            </a:ext>
          </a:extLst>
        </xdr:cNvPr>
        <xdr:cNvSpPr txBox="1"/>
      </xdr:nvSpPr>
      <xdr:spPr>
        <a:xfrm>
          <a:off x="2641111" y="16217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48513</xdr:rowOff>
    </xdr:from>
    <xdr:to>
      <xdr:col>10</xdr:col>
      <xdr:colOff>165100</xdr:colOff>
      <xdr:row>96</xdr:row>
      <xdr:rowOff>150113</xdr:rowOff>
    </xdr:to>
    <xdr:sp macro="" textlink="">
      <xdr:nvSpPr>
        <xdr:cNvPr id="263" name="楕円 262">
          <a:extLst>
            <a:ext uri="{FF2B5EF4-FFF2-40B4-BE49-F238E27FC236}">
              <a16:creationId xmlns:a16="http://schemas.microsoft.com/office/drawing/2014/main" xmlns="" id="{00000000-0008-0000-0600-000007010000}"/>
            </a:ext>
          </a:extLst>
        </xdr:cNvPr>
        <xdr:cNvSpPr/>
      </xdr:nvSpPr>
      <xdr:spPr>
        <a:xfrm>
          <a:off x="1968500" y="1650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166640</xdr:rowOff>
    </xdr:from>
    <xdr:ext cx="534377" cy="259045"/>
    <xdr:sp macro="" textlink="">
      <xdr:nvSpPr>
        <xdr:cNvPr id="264" name="テキスト ボックス 263">
          <a:extLst>
            <a:ext uri="{FF2B5EF4-FFF2-40B4-BE49-F238E27FC236}">
              <a16:creationId xmlns:a16="http://schemas.microsoft.com/office/drawing/2014/main" xmlns="" id="{00000000-0008-0000-0600-000008010000}"/>
            </a:ext>
          </a:extLst>
        </xdr:cNvPr>
        <xdr:cNvSpPr txBox="1"/>
      </xdr:nvSpPr>
      <xdr:spPr>
        <a:xfrm>
          <a:off x="1752111" y="1628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68593</xdr:rowOff>
    </xdr:from>
    <xdr:to>
      <xdr:col>6</xdr:col>
      <xdr:colOff>38100</xdr:colOff>
      <xdr:row>97</xdr:row>
      <xdr:rowOff>170193</xdr:rowOff>
    </xdr:to>
    <xdr:sp macro="" textlink="">
      <xdr:nvSpPr>
        <xdr:cNvPr id="265" name="楕円 264">
          <a:extLst>
            <a:ext uri="{FF2B5EF4-FFF2-40B4-BE49-F238E27FC236}">
              <a16:creationId xmlns:a16="http://schemas.microsoft.com/office/drawing/2014/main" xmlns="" id="{00000000-0008-0000-0600-000009010000}"/>
            </a:ext>
          </a:extLst>
        </xdr:cNvPr>
        <xdr:cNvSpPr/>
      </xdr:nvSpPr>
      <xdr:spPr>
        <a:xfrm>
          <a:off x="1079500" y="166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161320</xdr:rowOff>
    </xdr:from>
    <xdr:ext cx="534377" cy="259045"/>
    <xdr:sp macro="" textlink="">
      <xdr:nvSpPr>
        <xdr:cNvPr id="266" name="テキスト ボックス 265">
          <a:extLst>
            <a:ext uri="{FF2B5EF4-FFF2-40B4-BE49-F238E27FC236}">
              <a16:creationId xmlns:a16="http://schemas.microsoft.com/office/drawing/2014/main" xmlns="" id="{00000000-0008-0000-0600-00000A010000}"/>
            </a:ext>
          </a:extLst>
        </xdr:cNvPr>
        <xdr:cNvSpPr txBox="1"/>
      </xdr:nvSpPr>
      <xdr:spPr>
        <a:xfrm>
          <a:off x="863111" y="1679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xmlns=""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xmlns=""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xmlns=""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xmlns=""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xmlns=""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xmlns="" id="{00000000-0008-0000-06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xmlns=""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a:extLst>
            <a:ext uri="{FF2B5EF4-FFF2-40B4-BE49-F238E27FC236}">
              <a16:creationId xmlns:a16="http://schemas.microsoft.com/office/drawing/2014/main" xmlns="" id="{00000000-0008-0000-0600-000018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xmlns=""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a:extLst>
            <a:ext uri="{FF2B5EF4-FFF2-40B4-BE49-F238E27FC236}">
              <a16:creationId xmlns:a16="http://schemas.microsoft.com/office/drawing/2014/main" xmlns="" id="{00000000-0008-0000-0600-00001A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xmlns=""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a:extLst>
            <a:ext uri="{FF2B5EF4-FFF2-40B4-BE49-F238E27FC236}">
              <a16:creationId xmlns:a16="http://schemas.microsoft.com/office/drawing/2014/main" xmlns="" id="{00000000-0008-0000-0600-00001C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xmlns=""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6" name="テキスト ボックス 285">
          <a:extLst>
            <a:ext uri="{FF2B5EF4-FFF2-40B4-BE49-F238E27FC236}">
              <a16:creationId xmlns:a16="http://schemas.microsoft.com/office/drawing/2014/main" xmlns="" id="{00000000-0008-0000-0600-00001E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xmlns=""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a16="http://schemas.microsoft.com/office/drawing/2014/main" xmlns=""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xmlns=""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xmlns=""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xmlns=""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20453</xdr:rowOff>
    </xdr:from>
    <xdr:to>
      <xdr:col>54</xdr:col>
      <xdr:colOff>189865</xdr:colOff>
      <xdr:row>38</xdr:row>
      <xdr:rowOff>69732</xdr:rowOff>
    </xdr:to>
    <xdr:cxnSp macro="">
      <xdr:nvCxnSpPr>
        <xdr:cNvPr id="292" name="直線コネクタ 291">
          <a:extLst>
            <a:ext uri="{FF2B5EF4-FFF2-40B4-BE49-F238E27FC236}">
              <a16:creationId xmlns:a16="http://schemas.microsoft.com/office/drawing/2014/main" xmlns="" id="{00000000-0008-0000-0600-000024010000}"/>
            </a:ext>
          </a:extLst>
        </xdr:cNvPr>
        <xdr:cNvCxnSpPr/>
      </xdr:nvCxnSpPr>
      <xdr:spPr>
        <a:xfrm flipV="1">
          <a:off x="10475595" y="5335403"/>
          <a:ext cx="1270" cy="1249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73559</xdr:rowOff>
    </xdr:from>
    <xdr:ext cx="534377" cy="259045"/>
    <xdr:sp macro="" textlink="">
      <xdr:nvSpPr>
        <xdr:cNvPr id="293" name="補助費等最小値テキスト">
          <a:extLst>
            <a:ext uri="{FF2B5EF4-FFF2-40B4-BE49-F238E27FC236}">
              <a16:creationId xmlns:a16="http://schemas.microsoft.com/office/drawing/2014/main" xmlns="" id="{00000000-0008-0000-0600-000025010000}"/>
            </a:ext>
          </a:extLst>
        </xdr:cNvPr>
        <xdr:cNvSpPr txBox="1"/>
      </xdr:nvSpPr>
      <xdr:spPr>
        <a:xfrm>
          <a:off x="10528300" y="658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69732</xdr:rowOff>
    </xdr:from>
    <xdr:to>
      <xdr:col>55</xdr:col>
      <xdr:colOff>88900</xdr:colOff>
      <xdr:row>38</xdr:row>
      <xdr:rowOff>69732</xdr:rowOff>
    </xdr:to>
    <xdr:cxnSp macro="">
      <xdr:nvCxnSpPr>
        <xdr:cNvPr id="294" name="直線コネクタ 293">
          <a:extLst>
            <a:ext uri="{FF2B5EF4-FFF2-40B4-BE49-F238E27FC236}">
              <a16:creationId xmlns:a16="http://schemas.microsoft.com/office/drawing/2014/main" xmlns="" id="{00000000-0008-0000-0600-000026010000}"/>
            </a:ext>
          </a:extLst>
        </xdr:cNvPr>
        <xdr:cNvCxnSpPr/>
      </xdr:nvCxnSpPr>
      <xdr:spPr>
        <a:xfrm>
          <a:off x="10388600" y="658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138580</xdr:rowOff>
    </xdr:from>
    <xdr:ext cx="534377" cy="259045"/>
    <xdr:sp macro="" textlink="">
      <xdr:nvSpPr>
        <xdr:cNvPr id="295" name="補助費等最大値テキスト">
          <a:extLst>
            <a:ext uri="{FF2B5EF4-FFF2-40B4-BE49-F238E27FC236}">
              <a16:creationId xmlns:a16="http://schemas.microsoft.com/office/drawing/2014/main" xmlns="" id="{00000000-0008-0000-0600-000027010000}"/>
            </a:ext>
          </a:extLst>
        </xdr:cNvPr>
        <xdr:cNvSpPr txBox="1"/>
      </xdr:nvSpPr>
      <xdr:spPr>
        <a:xfrm>
          <a:off x="10528300" y="511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20453</xdr:rowOff>
    </xdr:from>
    <xdr:to>
      <xdr:col>55</xdr:col>
      <xdr:colOff>88900</xdr:colOff>
      <xdr:row>31</xdr:row>
      <xdr:rowOff>20453</xdr:rowOff>
    </xdr:to>
    <xdr:cxnSp macro="">
      <xdr:nvCxnSpPr>
        <xdr:cNvPr id="296" name="直線コネクタ 295">
          <a:extLst>
            <a:ext uri="{FF2B5EF4-FFF2-40B4-BE49-F238E27FC236}">
              <a16:creationId xmlns:a16="http://schemas.microsoft.com/office/drawing/2014/main" xmlns="" id="{00000000-0008-0000-0600-000028010000}"/>
            </a:ext>
          </a:extLst>
        </xdr:cNvPr>
        <xdr:cNvCxnSpPr/>
      </xdr:nvCxnSpPr>
      <xdr:spPr>
        <a:xfrm>
          <a:off x="10388600" y="5335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69814</xdr:rowOff>
    </xdr:from>
    <xdr:to>
      <xdr:col>55</xdr:col>
      <xdr:colOff>0</xdr:colOff>
      <xdr:row>37</xdr:row>
      <xdr:rowOff>89277</xdr:rowOff>
    </xdr:to>
    <xdr:cxnSp macro="">
      <xdr:nvCxnSpPr>
        <xdr:cNvPr id="297" name="直線コネクタ 296">
          <a:extLst>
            <a:ext uri="{FF2B5EF4-FFF2-40B4-BE49-F238E27FC236}">
              <a16:creationId xmlns:a16="http://schemas.microsoft.com/office/drawing/2014/main" xmlns="" id="{00000000-0008-0000-0600-000029010000}"/>
            </a:ext>
          </a:extLst>
        </xdr:cNvPr>
        <xdr:cNvCxnSpPr/>
      </xdr:nvCxnSpPr>
      <xdr:spPr>
        <a:xfrm flipV="1">
          <a:off x="9639300" y="6413464"/>
          <a:ext cx="838200" cy="1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93816</xdr:rowOff>
    </xdr:from>
    <xdr:ext cx="534377" cy="259045"/>
    <xdr:sp macro="" textlink="">
      <xdr:nvSpPr>
        <xdr:cNvPr id="298" name="補助費等平均値テキスト">
          <a:extLst>
            <a:ext uri="{FF2B5EF4-FFF2-40B4-BE49-F238E27FC236}">
              <a16:creationId xmlns:a16="http://schemas.microsoft.com/office/drawing/2014/main" xmlns="" id="{00000000-0008-0000-0600-00002A010000}"/>
            </a:ext>
          </a:extLst>
        </xdr:cNvPr>
        <xdr:cNvSpPr txBox="1"/>
      </xdr:nvSpPr>
      <xdr:spPr>
        <a:xfrm>
          <a:off x="10528300" y="5923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70939</xdr:rowOff>
    </xdr:from>
    <xdr:to>
      <xdr:col>55</xdr:col>
      <xdr:colOff>50800</xdr:colOff>
      <xdr:row>36</xdr:row>
      <xdr:rowOff>1089</xdr:rowOff>
    </xdr:to>
    <xdr:sp macro="" textlink="">
      <xdr:nvSpPr>
        <xdr:cNvPr id="299" name="フローチャート: 判断 298">
          <a:extLst>
            <a:ext uri="{FF2B5EF4-FFF2-40B4-BE49-F238E27FC236}">
              <a16:creationId xmlns:a16="http://schemas.microsoft.com/office/drawing/2014/main" xmlns="" id="{00000000-0008-0000-0600-00002B010000}"/>
            </a:ext>
          </a:extLst>
        </xdr:cNvPr>
        <xdr:cNvSpPr/>
      </xdr:nvSpPr>
      <xdr:spPr>
        <a:xfrm>
          <a:off x="10426700" y="607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55216</xdr:rowOff>
    </xdr:from>
    <xdr:to>
      <xdr:col>50</xdr:col>
      <xdr:colOff>114300</xdr:colOff>
      <xdr:row>37</xdr:row>
      <xdr:rowOff>89277</xdr:rowOff>
    </xdr:to>
    <xdr:cxnSp macro="">
      <xdr:nvCxnSpPr>
        <xdr:cNvPr id="300" name="直線コネクタ 299">
          <a:extLst>
            <a:ext uri="{FF2B5EF4-FFF2-40B4-BE49-F238E27FC236}">
              <a16:creationId xmlns:a16="http://schemas.microsoft.com/office/drawing/2014/main" xmlns="" id="{00000000-0008-0000-0600-00002C010000}"/>
            </a:ext>
          </a:extLst>
        </xdr:cNvPr>
        <xdr:cNvCxnSpPr/>
      </xdr:nvCxnSpPr>
      <xdr:spPr>
        <a:xfrm>
          <a:off x="8750300" y="6398866"/>
          <a:ext cx="889000" cy="3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118047</xdr:rowOff>
    </xdr:from>
    <xdr:to>
      <xdr:col>50</xdr:col>
      <xdr:colOff>165100</xdr:colOff>
      <xdr:row>36</xdr:row>
      <xdr:rowOff>48197</xdr:rowOff>
    </xdr:to>
    <xdr:sp macro="" textlink="">
      <xdr:nvSpPr>
        <xdr:cNvPr id="301" name="フローチャート: 判断 300">
          <a:extLst>
            <a:ext uri="{FF2B5EF4-FFF2-40B4-BE49-F238E27FC236}">
              <a16:creationId xmlns:a16="http://schemas.microsoft.com/office/drawing/2014/main" xmlns="" id="{00000000-0008-0000-0600-00002D010000}"/>
            </a:ext>
          </a:extLst>
        </xdr:cNvPr>
        <xdr:cNvSpPr/>
      </xdr:nvSpPr>
      <xdr:spPr>
        <a:xfrm>
          <a:off x="9588500" y="611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64724</xdr:rowOff>
    </xdr:from>
    <xdr:ext cx="534377"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9372111" y="589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55216</xdr:rowOff>
    </xdr:from>
    <xdr:to>
      <xdr:col>45</xdr:col>
      <xdr:colOff>177800</xdr:colOff>
      <xdr:row>37</xdr:row>
      <xdr:rowOff>84362</xdr:rowOff>
    </xdr:to>
    <xdr:cxnSp macro="">
      <xdr:nvCxnSpPr>
        <xdr:cNvPr id="303" name="直線コネクタ 302">
          <a:extLst>
            <a:ext uri="{FF2B5EF4-FFF2-40B4-BE49-F238E27FC236}">
              <a16:creationId xmlns:a16="http://schemas.microsoft.com/office/drawing/2014/main" xmlns="" id="{00000000-0008-0000-0600-00002F010000}"/>
            </a:ext>
          </a:extLst>
        </xdr:cNvPr>
        <xdr:cNvCxnSpPr/>
      </xdr:nvCxnSpPr>
      <xdr:spPr>
        <a:xfrm flipV="1">
          <a:off x="7861300" y="6398866"/>
          <a:ext cx="889000" cy="2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147862</xdr:rowOff>
    </xdr:from>
    <xdr:to>
      <xdr:col>46</xdr:col>
      <xdr:colOff>38100</xdr:colOff>
      <xdr:row>36</xdr:row>
      <xdr:rowOff>78012</xdr:rowOff>
    </xdr:to>
    <xdr:sp macro="" textlink="">
      <xdr:nvSpPr>
        <xdr:cNvPr id="304" name="フローチャート: 判断 303">
          <a:extLst>
            <a:ext uri="{FF2B5EF4-FFF2-40B4-BE49-F238E27FC236}">
              <a16:creationId xmlns:a16="http://schemas.microsoft.com/office/drawing/2014/main" xmlns="" id="{00000000-0008-0000-0600-000030010000}"/>
            </a:ext>
          </a:extLst>
        </xdr:cNvPr>
        <xdr:cNvSpPr/>
      </xdr:nvSpPr>
      <xdr:spPr>
        <a:xfrm>
          <a:off x="8699500" y="6148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94539</xdr:rowOff>
    </xdr:from>
    <xdr:ext cx="534377"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8483111" y="592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80166</xdr:rowOff>
    </xdr:from>
    <xdr:to>
      <xdr:col>41</xdr:col>
      <xdr:colOff>50800</xdr:colOff>
      <xdr:row>37</xdr:row>
      <xdr:rowOff>84362</xdr:rowOff>
    </xdr:to>
    <xdr:cxnSp macro="">
      <xdr:nvCxnSpPr>
        <xdr:cNvPr id="306" name="直線コネクタ 305">
          <a:extLst>
            <a:ext uri="{FF2B5EF4-FFF2-40B4-BE49-F238E27FC236}">
              <a16:creationId xmlns:a16="http://schemas.microsoft.com/office/drawing/2014/main" xmlns="" id="{00000000-0008-0000-0600-000032010000}"/>
            </a:ext>
          </a:extLst>
        </xdr:cNvPr>
        <xdr:cNvCxnSpPr/>
      </xdr:nvCxnSpPr>
      <xdr:spPr>
        <a:xfrm>
          <a:off x="6972300" y="6423816"/>
          <a:ext cx="889000" cy="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146703</xdr:rowOff>
    </xdr:from>
    <xdr:to>
      <xdr:col>41</xdr:col>
      <xdr:colOff>101600</xdr:colOff>
      <xdr:row>36</xdr:row>
      <xdr:rowOff>76853</xdr:rowOff>
    </xdr:to>
    <xdr:sp macro="" textlink="">
      <xdr:nvSpPr>
        <xdr:cNvPr id="307" name="フローチャート: 判断 306">
          <a:extLst>
            <a:ext uri="{FF2B5EF4-FFF2-40B4-BE49-F238E27FC236}">
              <a16:creationId xmlns:a16="http://schemas.microsoft.com/office/drawing/2014/main" xmlns="" id="{00000000-0008-0000-0600-000033010000}"/>
            </a:ext>
          </a:extLst>
        </xdr:cNvPr>
        <xdr:cNvSpPr/>
      </xdr:nvSpPr>
      <xdr:spPr>
        <a:xfrm>
          <a:off x="7810500" y="614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93380</xdr:rowOff>
    </xdr:from>
    <xdr:ext cx="534377"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7594111" y="592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35734</xdr:rowOff>
    </xdr:from>
    <xdr:to>
      <xdr:col>36</xdr:col>
      <xdr:colOff>165100</xdr:colOff>
      <xdr:row>36</xdr:row>
      <xdr:rowOff>137334</xdr:rowOff>
    </xdr:to>
    <xdr:sp macro="" textlink="">
      <xdr:nvSpPr>
        <xdr:cNvPr id="309" name="フローチャート: 判断 308">
          <a:extLst>
            <a:ext uri="{FF2B5EF4-FFF2-40B4-BE49-F238E27FC236}">
              <a16:creationId xmlns:a16="http://schemas.microsoft.com/office/drawing/2014/main" xmlns="" id="{00000000-0008-0000-0600-000035010000}"/>
            </a:ext>
          </a:extLst>
        </xdr:cNvPr>
        <xdr:cNvSpPr/>
      </xdr:nvSpPr>
      <xdr:spPr>
        <a:xfrm>
          <a:off x="6921500" y="620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153861</xdr:rowOff>
    </xdr:from>
    <xdr:ext cx="534377"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6705111" y="598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xmlns=""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19014</xdr:rowOff>
    </xdr:from>
    <xdr:to>
      <xdr:col>55</xdr:col>
      <xdr:colOff>50800</xdr:colOff>
      <xdr:row>37</xdr:row>
      <xdr:rowOff>120614</xdr:rowOff>
    </xdr:to>
    <xdr:sp macro="" textlink="">
      <xdr:nvSpPr>
        <xdr:cNvPr id="316" name="楕円 315">
          <a:extLst>
            <a:ext uri="{FF2B5EF4-FFF2-40B4-BE49-F238E27FC236}">
              <a16:creationId xmlns:a16="http://schemas.microsoft.com/office/drawing/2014/main" xmlns="" id="{00000000-0008-0000-0600-00003C010000}"/>
            </a:ext>
          </a:extLst>
        </xdr:cNvPr>
        <xdr:cNvSpPr/>
      </xdr:nvSpPr>
      <xdr:spPr>
        <a:xfrm>
          <a:off x="10426700" y="636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168891</xdr:rowOff>
    </xdr:from>
    <xdr:ext cx="534377" cy="259045"/>
    <xdr:sp macro="" textlink="">
      <xdr:nvSpPr>
        <xdr:cNvPr id="317" name="補助費等該当値テキスト">
          <a:extLst>
            <a:ext uri="{FF2B5EF4-FFF2-40B4-BE49-F238E27FC236}">
              <a16:creationId xmlns:a16="http://schemas.microsoft.com/office/drawing/2014/main" xmlns="" id="{00000000-0008-0000-0600-00003D010000}"/>
            </a:ext>
          </a:extLst>
        </xdr:cNvPr>
        <xdr:cNvSpPr txBox="1"/>
      </xdr:nvSpPr>
      <xdr:spPr>
        <a:xfrm>
          <a:off x="10528300" y="634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38477</xdr:rowOff>
    </xdr:from>
    <xdr:to>
      <xdr:col>50</xdr:col>
      <xdr:colOff>165100</xdr:colOff>
      <xdr:row>37</xdr:row>
      <xdr:rowOff>140077</xdr:rowOff>
    </xdr:to>
    <xdr:sp macro="" textlink="">
      <xdr:nvSpPr>
        <xdr:cNvPr id="318" name="楕円 317">
          <a:extLst>
            <a:ext uri="{FF2B5EF4-FFF2-40B4-BE49-F238E27FC236}">
              <a16:creationId xmlns:a16="http://schemas.microsoft.com/office/drawing/2014/main" xmlns="" id="{00000000-0008-0000-0600-00003E010000}"/>
            </a:ext>
          </a:extLst>
        </xdr:cNvPr>
        <xdr:cNvSpPr/>
      </xdr:nvSpPr>
      <xdr:spPr>
        <a:xfrm>
          <a:off x="9588500" y="638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131204</xdr:rowOff>
    </xdr:from>
    <xdr:ext cx="534377" cy="259045"/>
    <xdr:sp macro="" textlink="">
      <xdr:nvSpPr>
        <xdr:cNvPr id="319" name="テキスト ボックス 318">
          <a:extLst>
            <a:ext uri="{FF2B5EF4-FFF2-40B4-BE49-F238E27FC236}">
              <a16:creationId xmlns:a16="http://schemas.microsoft.com/office/drawing/2014/main" xmlns="" id="{00000000-0008-0000-0600-00003F010000}"/>
            </a:ext>
          </a:extLst>
        </xdr:cNvPr>
        <xdr:cNvSpPr txBox="1"/>
      </xdr:nvSpPr>
      <xdr:spPr>
        <a:xfrm>
          <a:off x="9372111" y="647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4416</xdr:rowOff>
    </xdr:from>
    <xdr:to>
      <xdr:col>46</xdr:col>
      <xdr:colOff>38100</xdr:colOff>
      <xdr:row>37</xdr:row>
      <xdr:rowOff>106016</xdr:rowOff>
    </xdr:to>
    <xdr:sp macro="" textlink="">
      <xdr:nvSpPr>
        <xdr:cNvPr id="320" name="楕円 319">
          <a:extLst>
            <a:ext uri="{FF2B5EF4-FFF2-40B4-BE49-F238E27FC236}">
              <a16:creationId xmlns:a16="http://schemas.microsoft.com/office/drawing/2014/main" xmlns="" id="{00000000-0008-0000-0600-000040010000}"/>
            </a:ext>
          </a:extLst>
        </xdr:cNvPr>
        <xdr:cNvSpPr/>
      </xdr:nvSpPr>
      <xdr:spPr>
        <a:xfrm>
          <a:off x="8699500" y="634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97143</xdr:rowOff>
    </xdr:from>
    <xdr:ext cx="534377" cy="259045"/>
    <xdr:sp macro="" textlink="">
      <xdr:nvSpPr>
        <xdr:cNvPr id="321" name="テキスト ボックス 320">
          <a:extLst>
            <a:ext uri="{FF2B5EF4-FFF2-40B4-BE49-F238E27FC236}">
              <a16:creationId xmlns:a16="http://schemas.microsoft.com/office/drawing/2014/main" xmlns="" id="{00000000-0008-0000-0600-000041010000}"/>
            </a:ext>
          </a:extLst>
        </xdr:cNvPr>
        <xdr:cNvSpPr txBox="1"/>
      </xdr:nvSpPr>
      <xdr:spPr>
        <a:xfrm>
          <a:off x="8483111" y="644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33562</xdr:rowOff>
    </xdr:from>
    <xdr:to>
      <xdr:col>41</xdr:col>
      <xdr:colOff>101600</xdr:colOff>
      <xdr:row>37</xdr:row>
      <xdr:rowOff>135162</xdr:rowOff>
    </xdr:to>
    <xdr:sp macro="" textlink="">
      <xdr:nvSpPr>
        <xdr:cNvPr id="322" name="楕円 321">
          <a:extLst>
            <a:ext uri="{FF2B5EF4-FFF2-40B4-BE49-F238E27FC236}">
              <a16:creationId xmlns:a16="http://schemas.microsoft.com/office/drawing/2014/main" xmlns="" id="{00000000-0008-0000-0600-000042010000}"/>
            </a:ext>
          </a:extLst>
        </xdr:cNvPr>
        <xdr:cNvSpPr/>
      </xdr:nvSpPr>
      <xdr:spPr>
        <a:xfrm>
          <a:off x="7810500" y="637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126289</xdr:rowOff>
    </xdr:from>
    <xdr:ext cx="534377" cy="259045"/>
    <xdr:sp macro="" textlink="">
      <xdr:nvSpPr>
        <xdr:cNvPr id="323" name="テキスト ボックス 322">
          <a:extLst>
            <a:ext uri="{FF2B5EF4-FFF2-40B4-BE49-F238E27FC236}">
              <a16:creationId xmlns:a16="http://schemas.microsoft.com/office/drawing/2014/main" xmlns="" id="{00000000-0008-0000-0600-000043010000}"/>
            </a:ext>
          </a:extLst>
        </xdr:cNvPr>
        <xdr:cNvSpPr txBox="1"/>
      </xdr:nvSpPr>
      <xdr:spPr>
        <a:xfrm>
          <a:off x="7594111" y="646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29366</xdr:rowOff>
    </xdr:from>
    <xdr:to>
      <xdr:col>36</xdr:col>
      <xdr:colOff>165100</xdr:colOff>
      <xdr:row>37</xdr:row>
      <xdr:rowOff>130966</xdr:rowOff>
    </xdr:to>
    <xdr:sp macro="" textlink="">
      <xdr:nvSpPr>
        <xdr:cNvPr id="324" name="楕円 323">
          <a:extLst>
            <a:ext uri="{FF2B5EF4-FFF2-40B4-BE49-F238E27FC236}">
              <a16:creationId xmlns:a16="http://schemas.microsoft.com/office/drawing/2014/main" xmlns="" id="{00000000-0008-0000-0600-000044010000}"/>
            </a:ext>
          </a:extLst>
        </xdr:cNvPr>
        <xdr:cNvSpPr/>
      </xdr:nvSpPr>
      <xdr:spPr>
        <a:xfrm>
          <a:off x="6921500" y="637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122093</xdr:rowOff>
    </xdr:from>
    <xdr:ext cx="534377" cy="259045"/>
    <xdr:sp macro="" textlink="">
      <xdr:nvSpPr>
        <xdr:cNvPr id="325" name="テキスト ボックス 324">
          <a:extLst>
            <a:ext uri="{FF2B5EF4-FFF2-40B4-BE49-F238E27FC236}">
              <a16:creationId xmlns:a16="http://schemas.microsoft.com/office/drawing/2014/main" xmlns="" id="{00000000-0008-0000-0600-000045010000}"/>
            </a:ext>
          </a:extLst>
        </xdr:cNvPr>
        <xdr:cNvSpPr txBox="1"/>
      </xdr:nvSpPr>
      <xdr:spPr>
        <a:xfrm>
          <a:off x="6705111" y="646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xmlns=""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xmlns=""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xmlns=""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xmlns=""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xmlns=""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xmlns=""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xmlns=""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a:extLst>
            <a:ext uri="{FF2B5EF4-FFF2-40B4-BE49-F238E27FC236}">
              <a16:creationId xmlns:a16="http://schemas.microsoft.com/office/drawing/2014/main" xmlns="" id="{00000000-0008-0000-0600-000050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a:extLst>
            <a:ext uri="{FF2B5EF4-FFF2-40B4-BE49-F238E27FC236}">
              <a16:creationId xmlns:a16="http://schemas.microsoft.com/office/drawing/2014/main" xmlns="" id="{00000000-0008-0000-0600-000051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a:extLst>
            <a:ext uri="{FF2B5EF4-FFF2-40B4-BE49-F238E27FC236}">
              <a16:creationId xmlns:a16="http://schemas.microsoft.com/office/drawing/2014/main" xmlns="" id="{00000000-0008-0000-0600-000052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9" name="テキスト ボックス 338">
          <a:extLst>
            <a:ext uri="{FF2B5EF4-FFF2-40B4-BE49-F238E27FC236}">
              <a16:creationId xmlns:a16="http://schemas.microsoft.com/office/drawing/2014/main" xmlns="" id="{00000000-0008-0000-0600-000053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a:extLst>
            <a:ext uri="{FF2B5EF4-FFF2-40B4-BE49-F238E27FC236}">
              <a16:creationId xmlns:a16="http://schemas.microsoft.com/office/drawing/2014/main" xmlns="" id="{00000000-0008-0000-0600-000054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a:extLst>
            <a:ext uri="{FF2B5EF4-FFF2-40B4-BE49-F238E27FC236}">
              <a16:creationId xmlns:a16="http://schemas.microsoft.com/office/drawing/2014/main" xmlns="" id="{00000000-0008-0000-0600-000055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a:extLst>
            <a:ext uri="{FF2B5EF4-FFF2-40B4-BE49-F238E27FC236}">
              <a16:creationId xmlns:a16="http://schemas.microsoft.com/office/drawing/2014/main" xmlns="" id="{00000000-0008-0000-0600-000057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xmlns=""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xmlns=""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115862</xdr:rowOff>
    </xdr:from>
    <xdr:to>
      <xdr:col>54</xdr:col>
      <xdr:colOff>189865</xdr:colOff>
      <xdr:row>58</xdr:row>
      <xdr:rowOff>7103</xdr:rowOff>
    </xdr:to>
    <xdr:cxnSp macro="">
      <xdr:nvCxnSpPr>
        <xdr:cNvPr id="347" name="直線コネクタ 346">
          <a:extLst>
            <a:ext uri="{FF2B5EF4-FFF2-40B4-BE49-F238E27FC236}">
              <a16:creationId xmlns:a16="http://schemas.microsoft.com/office/drawing/2014/main" xmlns="" id="{00000000-0008-0000-0600-00005B010000}"/>
            </a:ext>
          </a:extLst>
        </xdr:cNvPr>
        <xdr:cNvCxnSpPr/>
      </xdr:nvCxnSpPr>
      <xdr:spPr>
        <a:xfrm flipV="1">
          <a:off x="10475595" y="8688362"/>
          <a:ext cx="1270" cy="1262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10930</xdr:rowOff>
    </xdr:from>
    <xdr:ext cx="534377" cy="259045"/>
    <xdr:sp macro="" textlink="">
      <xdr:nvSpPr>
        <xdr:cNvPr id="348" name="普通建設事業費最小値テキスト">
          <a:extLst>
            <a:ext uri="{FF2B5EF4-FFF2-40B4-BE49-F238E27FC236}">
              <a16:creationId xmlns:a16="http://schemas.microsoft.com/office/drawing/2014/main" xmlns="" id="{00000000-0008-0000-0600-00005C010000}"/>
            </a:ext>
          </a:extLst>
        </xdr:cNvPr>
        <xdr:cNvSpPr txBox="1"/>
      </xdr:nvSpPr>
      <xdr:spPr>
        <a:xfrm>
          <a:off x="10528300" y="995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7103</xdr:rowOff>
    </xdr:from>
    <xdr:to>
      <xdr:col>55</xdr:col>
      <xdr:colOff>88900</xdr:colOff>
      <xdr:row>58</xdr:row>
      <xdr:rowOff>7103</xdr:rowOff>
    </xdr:to>
    <xdr:cxnSp macro="">
      <xdr:nvCxnSpPr>
        <xdr:cNvPr id="349" name="直線コネクタ 348">
          <a:extLst>
            <a:ext uri="{FF2B5EF4-FFF2-40B4-BE49-F238E27FC236}">
              <a16:creationId xmlns:a16="http://schemas.microsoft.com/office/drawing/2014/main" xmlns="" id="{00000000-0008-0000-0600-00005D010000}"/>
            </a:ext>
          </a:extLst>
        </xdr:cNvPr>
        <xdr:cNvCxnSpPr/>
      </xdr:nvCxnSpPr>
      <xdr:spPr>
        <a:xfrm>
          <a:off x="10388600" y="995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62539</xdr:rowOff>
    </xdr:from>
    <xdr:ext cx="599010" cy="259045"/>
    <xdr:sp macro="" textlink="">
      <xdr:nvSpPr>
        <xdr:cNvPr id="350" name="普通建設事業費最大値テキスト">
          <a:extLst>
            <a:ext uri="{FF2B5EF4-FFF2-40B4-BE49-F238E27FC236}">
              <a16:creationId xmlns:a16="http://schemas.microsoft.com/office/drawing/2014/main" xmlns="" id="{00000000-0008-0000-0600-00005E010000}"/>
            </a:ext>
          </a:extLst>
        </xdr:cNvPr>
        <xdr:cNvSpPr txBox="1"/>
      </xdr:nvSpPr>
      <xdr:spPr>
        <a:xfrm>
          <a:off x="10528300" y="8463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115862</xdr:rowOff>
    </xdr:from>
    <xdr:to>
      <xdr:col>55</xdr:col>
      <xdr:colOff>88900</xdr:colOff>
      <xdr:row>50</xdr:row>
      <xdr:rowOff>115862</xdr:rowOff>
    </xdr:to>
    <xdr:cxnSp macro="">
      <xdr:nvCxnSpPr>
        <xdr:cNvPr id="351" name="直線コネクタ 350">
          <a:extLst>
            <a:ext uri="{FF2B5EF4-FFF2-40B4-BE49-F238E27FC236}">
              <a16:creationId xmlns:a16="http://schemas.microsoft.com/office/drawing/2014/main" xmlns="" id="{00000000-0008-0000-0600-00005F010000}"/>
            </a:ext>
          </a:extLst>
        </xdr:cNvPr>
        <xdr:cNvCxnSpPr/>
      </xdr:nvCxnSpPr>
      <xdr:spPr>
        <a:xfrm>
          <a:off x="10388600" y="868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84470</xdr:rowOff>
    </xdr:from>
    <xdr:to>
      <xdr:col>55</xdr:col>
      <xdr:colOff>0</xdr:colOff>
      <xdr:row>58</xdr:row>
      <xdr:rowOff>10281</xdr:rowOff>
    </xdr:to>
    <xdr:cxnSp macro="">
      <xdr:nvCxnSpPr>
        <xdr:cNvPr id="352" name="直線コネクタ 351">
          <a:extLst>
            <a:ext uri="{FF2B5EF4-FFF2-40B4-BE49-F238E27FC236}">
              <a16:creationId xmlns:a16="http://schemas.microsoft.com/office/drawing/2014/main" xmlns="" id="{00000000-0008-0000-0600-000060010000}"/>
            </a:ext>
          </a:extLst>
        </xdr:cNvPr>
        <xdr:cNvCxnSpPr/>
      </xdr:nvCxnSpPr>
      <xdr:spPr>
        <a:xfrm flipV="1">
          <a:off x="9639300" y="9857120"/>
          <a:ext cx="838200" cy="9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151357</xdr:rowOff>
    </xdr:from>
    <xdr:ext cx="534377" cy="259045"/>
    <xdr:sp macro="" textlink="">
      <xdr:nvSpPr>
        <xdr:cNvPr id="353" name="普通建設事業費平均値テキスト">
          <a:extLst>
            <a:ext uri="{FF2B5EF4-FFF2-40B4-BE49-F238E27FC236}">
              <a16:creationId xmlns:a16="http://schemas.microsoft.com/office/drawing/2014/main" xmlns="" id="{00000000-0008-0000-0600-000061010000}"/>
            </a:ext>
          </a:extLst>
        </xdr:cNvPr>
        <xdr:cNvSpPr txBox="1"/>
      </xdr:nvSpPr>
      <xdr:spPr>
        <a:xfrm>
          <a:off x="10528300" y="95811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128480</xdr:rowOff>
    </xdr:from>
    <xdr:to>
      <xdr:col>55</xdr:col>
      <xdr:colOff>50800</xdr:colOff>
      <xdr:row>57</xdr:row>
      <xdr:rowOff>58630</xdr:rowOff>
    </xdr:to>
    <xdr:sp macro="" textlink="">
      <xdr:nvSpPr>
        <xdr:cNvPr id="354" name="フローチャート: 判断 353">
          <a:extLst>
            <a:ext uri="{FF2B5EF4-FFF2-40B4-BE49-F238E27FC236}">
              <a16:creationId xmlns:a16="http://schemas.microsoft.com/office/drawing/2014/main" xmlns="" id="{00000000-0008-0000-0600-000062010000}"/>
            </a:ext>
          </a:extLst>
        </xdr:cNvPr>
        <xdr:cNvSpPr/>
      </xdr:nvSpPr>
      <xdr:spPr>
        <a:xfrm>
          <a:off x="10426700" y="972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158056</xdr:rowOff>
    </xdr:from>
    <xdr:to>
      <xdr:col>50</xdr:col>
      <xdr:colOff>114300</xdr:colOff>
      <xdr:row>58</xdr:row>
      <xdr:rowOff>10281</xdr:rowOff>
    </xdr:to>
    <xdr:cxnSp macro="">
      <xdr:nvCxnSpPr>
        <xdr:cNvPr id="355" name="直線コネクタ 354">
          <a:extLst>
            <a:ext uri="{FF2B5EF4-FFF2-40B4-BE49-F238E27FC236}">
              <a16:creationId xmlns:a16="http://schemas.microsoft.com/office/drawing/2014/main" xmlns="" id="{00000000-0008-0000-0600-000063010000}"/>
            </a:ext>
          </a:extLst>
        </xdr:cNvPr>
        <xdr:cNvCxnSpPr/>
      </xdr:nvCxnSpPr>
      <xdr:spPr>
        <a:xfrm>
          <a:off x="8750300" y="9930706"/>
          <a:ext cx="889000" cy="2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48200</xdr:rowOff>
    </xdr:from>
    <xdr:to>
      <xdr:col>50</xdr:col>
      <xdr:colOff>165100</xdr:colOff>
      <xdr:row>57</xdr:row>
      <xdr:rowOff>149800</xdr:rowOff>
    </xdr:to>
    <xdr:sp macro="" textlink="">
      <xdr:nvSpPr>
        <xdr:cNvPr id="356" name="フローチャート: 判断 355">
          <a:extLst>
            <a:ext uri="{FF2B5EF4-FFF2-40B4-BE49-F238E27FC236}">
              <a16:creationId xmlns:a16="http://schemas.microsoft.com/office/drawing/2014/main" xmlns="" id="{00000000-0008-0000-0600-000064010000}"/>
            </a:ext>
          </a:extLst>
        </xdr:cNvPr>
        <xdr:cNvSpPr/>
      </xdr:nvSpPr>
      <xdr:spPr>
        <a:xfrm>
          <a:off x="9588500" y="98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166327</xdr:rowOff>
    </xdr:from>
    <xdr:ext cx="534377" cy="259045"/>
    <xdr:sp macro="" textlink="">
      <xdr:nvSpPr>
        <xdr:cNvPr id="357" name="テキスト ボックス 356">
          <a:extLst>
            <a:ext uri="{FF2B5EF4-FFF2-40B4-BE49-F238E27FC236}">
              <a16:creationId xmlns:a16="http://schemas.microsoft.com/office/drawing/2014/main" xmlns="" id="{00000000-0008-0000-0600-000065010000}"/>
            </a:ext>
          </a:extLst>
        </xdr:cNvPr>
        <xdr:cNvSpPr txBox="1"/>
      </xdr:nvSpPr>
      <xdr:spPr>
        <a:xfrm>
          <a:off x="9372111" y="959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158056</xdr:rowOff>
    </xdr:from>
    <xdr:to>
      <xdr:col>45</xdr:col>
      <xdr:colOff>177800</xdr:colOff>
      <xdr:row>58</xdr:row>
      <xdr:rowOff>22561</xdr:rowOff>
    </xdr:to>
    <xdr:cxnSp macro="">
      <xdr:nvCxnSpPr>
        <xdr:cNvPr id="358" name="直線コネクタ 357">
          <a:extLst>
            <a:ext uri="{FF2B5EF4-FFF2-40B4-BE49-F238E27FC236}">
              <a16:creationId xmlns:a16="http://schemas.microsoft.com/office/drawing/2014/main" xmlns="" id="{00000000-0008-0000-0600-000066010000}"/>
            </a:ext>
          </a:extLst>
        </xdr:cNvPr>
        <xdr:cNvCxnSpPr/>
      </xdr:nvCxnSpPr>
      <xdr:spPr>
        <a:xfrm flipV="1">
          <a:off x="7861300" y="9930706"/>
          <a:ext cx="889000" cy="3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21198</xdr:rowOff>
    </xdr:from>
    <xdr:to>
      <xdr:col>46</xdr:col>
      <xdr:colOff>38100</xdr:colOff>
      <xdr:row>57</xdr:row>
      <xdr:rowOff>122798</xdr:rowOff>
    </xdr:to>
    <xdr:sp macro="" textlink="">
      <xdr:nvSpPr>
        <xdr:cNvPr id="359" name="フローチャート: 判断 358">
          <a:extLst>
            <a:ext uri="{FF2B5EF4-FFF2-40B4-BE49-F238E27FC236}">
              <a16:creationId xmlns:a16="http://schemas.microsoft.com/office/drawing/2014/main" xmlns="" id="{00000000-0008-0000-0600-000067010000}"/>
            </a:ext>
          </a:extLst>
        </xdr:cNvPr>
        <xdr:cNvSpPr/>
      </xdr:nvSpPr>
      <xdr:spPr>
        <a:xfrm>
          <a:off x="8699500" y="979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139325</xdr:rowOff>
    </xdr:from>
    <xdr:ext cx="534377"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8483111" y="956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104683</xdr:rowOff>
    </xdr:from>
    <xdr:to>
      <xdr:col>41</xdr:col>
      <xdr:colOff>50800</xdr:colOff>
      <xdr:row>58</xdr:row>
      <xdr:rowOff>22561</xdr:rowOff>
    </xdr:to>
    <xdr:cxnSp macro="">
      <xdr:nvCxnSpPr>
        <xdr:cNvPr id="361" name="直線コネクタ 360">
          <a:extLst>
            <a:ext uri="{FF2B5EF4-FFF2-40B4-BE49-F238E27FC236}">
              <a16:creationId xmlns:a16="http://schemas.microsoft.com/office/drawing/2014/main" xmlns="" id="{00000000-0008-0000-0600-000069010000}"/>
            </a:ext>
          </a:extLst>
        </xdr:cNvPr>
        <xdr:cNvCxnSpPr/>
      </xdr:nvCxnSpPr>
      <xdr:spPr>
        <a:xfrm>
          <a:off x="6972300" y="9705883"/>
          <a:ext cx="889000" cy="260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142589</xdr:rowOff>
    </xdr:from>
    <xdr:to>
      <xdr:col>41</xdr:col>
      <xdr:colOff>101600</xdr:colOff>
      <xdr:row>57</xdr:row>
      <xdr:rowOff>72739</xdr:rowOff>
    </xdr:to>
    <xdr:sp macro="" textlink="">
      <xdr:nvSpPr>
        <xdr:cNvPr id="362" name="フローチャート: 判断 361">
          <a:extLst>
            <a:ext uri="{FF2B5EF4-FFF2-40B4-BE49-F238E27FC236}">
              <a16:creationId xmlns:a16="http://schemas.microsoft.com/office/drawing/2014/main" xmlns="" id="{00000000-0008-0000-0600-00006A010000}"/>
            </a:ext>
          </a:extLst>
        </xdr:cNvPr>
        <xdr:cNvSpPr/>
      </xdr:nvSpPr>
      <xdr:spPr>
        <a:xfrm>
          <a:off x="7810500" y="974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89266</xdr:rowOff>
    </xdr:from>
    <xdr:ext cx="534377"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7594111" y="951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48027</xdr:rowOff>
    </xdr:from>
    <xdr:to>
      <xdr:col>36</xdr:col>
      <xdr:colOff>165100</xdr:colOff>
      <xdr:row>57</xdr:row>
      <xdr:rowOff>149627</xdr:rowOff>
    </xdr:to>
    <xdr:sp macro="" textlink="">
      <xdr:nvSpPr>
        <xdr:cNvPr id="364" name="フローチャート: 判断 363">
          <a:extLst>
            <a:ext uri="{FF2B5EF4-FFF2-40B4-BE49-F238E27FC236}">
              <a16:creationId xmlns:a16="http://schemas.microsoft.com/office/drawing/2014/main" xmlns="" id="{00000000-0008-0000-0600-00006C010000}"/>
            </a:ext>
          </a:extLst>
        </xdr:cNvPr>
        <xdr:cNvSpPr/>
      </xdr:nvSpPr>
      <xdr:spPr>
        <a:xfrm>
          <a:off x="6921500" y="982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140754</xdr:rowOff>
    </xdr:from>
    <xdr:ext cx="534377"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6705111" y="991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33670</xdr:rowOff>
    </xdr:from>
    <xdr:to>
      <xdr:col>55</xdr:col>
      <xdr:colOff>50800</xdr:colOff>
      <xdr:row>57</xdr:row>
      <xdr:rowOff>135270</xdr:rowOff>
    </xdr:to>
    <xdr:sp macro="" textlink="">
      <xdr:nvSpPr>
        <xdr:cNvPr id="371" name="楕円 370">
          <a:extLst>
            <a:ext uri="{FF2B5EF4-FFF2-40B4-BE49-F238E27FC236}">
              <a16:creationId xmlns:a16="http://schemas.microsoft.com/office/drawing/2014/main" xmlns="" id="{00000000-0008-0000-0600-000073010000}"/>
            </a:ext>
          </a:extLst>
        </xdr:cNvPr>
        <xdr:cNvSpPr/>
      </xdr:nvSpPr>
      <xdr:spPr>
        <a:xfrm>
          <a:off x="10426700" y="980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120047</xdr:rowOff>
    </xdr:from>
    <xdr:ext cx="534377" cy="259045"/>
    <xdr:sp macro="" textlink="">
      <xdr:nvSpPr>
        <xdr:cNvPr id="372" name="普通建設事業費該当値テキスト">
          <a:extLst>
            <a:ext uri="{FF2B5EF4-FFF2-40B4-BE49-F238E27FC236}">
              <a16:creationId xmlns:a16="http://schemas.microsoft.com/office/drawing/2014/main" xmlns="" id="{00000000-0008-0000-0600-000074010000}"/>
            </a:ext>
          </a:extLst>
        </xdr:cNvPr>
        <xdr:cNvSpPr txBox="1"/>
      </xdr:nvSpPr>
      <xdr:spPr>
        <a:xfrm>
          <a:off x="10528300" y="972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130931</xdr:rowOff>
    </xdr:from>
    <xdr:to>
      <xdr:col>50</xdr:col>
      <xdr:colOff>165100</xdr:colOff>
      <xdr:row>58</xdr:row>
      <xdr:rowOff>61081</xdr:rowOff>
    </xdr:to>
    <xdr:sp macro="" textlink="">
      <xdr:nvSpPr>
        <xdr:cNvPr id="373" name="楕円 372">
          <a:extLst>
            <a:ext uri="{FF2B5EF4-FFF2-40B4-BE49-F238E27FC236}">
              <a16:creationId xmlns:a16="http://schemas.microsoft.com/office/drawing/2014/main" xmlns="" id="{00000000-0008-0000-0600-000075010000}"/>
            </a:ext>
          </a:extLst>
        </xdr:cNvPr>
        <xdr:cNvSpPr/>
      </xdr:nvSpPr>
      <xdr:spPr>
        <a:xfrm>
          <a:off x="9588500" y="990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52208</xdr:rowOff>
    </xdr:from>
    <xdr:ext cx="534377" cy="259045"/>
    <xdr:sp macro="" textlink="">
      <xdr:nvSpPr>
        <xdr:cNvPr id="374" name="テキスト ボックス 373">
          <a:extLst>
            <a:ext uri="{FF2B5EF4-FFF2-40B4-BE49-F238E27FC236}">
              <a16:creationId xmlns:a16="http://schemas.microsoft.com/office/drawing/2014/main" xmlns="" id="{00000000-0008-0000-0600-000076010000}"/>
            </a:ext>
          </a:extLst>
        </xdr:cNvPr>
        <xdr:cNvSpPr txBox="1"/>
      </xdr:nvSpPr>
      <xdr:spPr>
        <a:xfrm>
          <a:off x="9372111" y="999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107256</xdr:rowOff>
    </xdr:from>
    <xdr:to>
      <xdr:col>46</xdr:col>
      <xdr:colOff>38100</xdr:colOff>
      <xdr:row>58</xdr:row>
      <xdr:rowOff>37406</xdr:rowOff>
    </xdr:to>
    <xdr:sp macro="" textlink="">
      <xdr:nvSpPr>
        <xdr:cNvPr id="375" name="楕円 374">
          <a:extLst>
            <a:ext uri="{FF2B5EF4-FFF2-40B4-BE49-F238E27FC236}">
              <a16:creationId xmlns:a16="http://schemas.microsoft.com/office/drawing/2014/main" xmlns="" id="{00000000-0008-0000-0600-000077010000}"/>
            </a:ext>
          </a:extLst>
        </xdr:cNvPr>
        <xdr:cNvSpPr/>
      </xdr:nvSpPr>
      <xdr:spPr>
        <a:xfrm>
          <a:off x="8699500" y="987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28533</xdr:rowOff>
    </xdr:from>
    <xdr:ext cx="534377" cy="259045"/>
    <xdr:sp macro="" textlink="">
      <xdr:nvSpPr>
        <xdr:cNvPr id="376" name="テキスト ボックス 375">
          <a:extLst>
            <a:ext uri="{FF2B5EF4-FFF2-40B4-BE49-F238E27FC236}">
              <a16:creationId xmlns:a16="http://schemas.microsoft.com/office/drawing/2014/main" xmlns="" id="{00000000-0008-0000-0600-000078010000}"/>
            </a:ext>
          </a:extLst>
        </xdr:cNvPr>
        <xdr:cNvSpPr txBox="1"/>
      </xdr:nvSpPr>
      <xdr:spPr>
        <a:xfrm>
          <a:off x="8483111" y="997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143211</xdr:rowOff>
    </xdr:from>
    <xdr:to>
      <xdr:col>41</xdr:col>
      <xdr:colOff>101600</xdr:colOff>
      <xdr:row>58</xdr:row>
      <xdr:rowOff>73361</xdr:rowOff>
    </xdr:to>
    <xdr:sp macro="" textlink="">
      <xdr:nvSpPr>
        <xdr:cNvPr id="377" name="楕円 376">
          <a:extLst>
            <a:ext uri="{FF2B5EF4-FFF2-40B4-BE49-F238E27FC236}">
              <a16:creationId xmlns:a16="http://schemas.microsoft.com/office/drawing/2014/main" xmlns="" id="{00000000-0008-0000-0600-000079010000}"/>
            </a:ext>
          </a:extLst>
        </xdr:cNvPr>
        <xdr:cNvSpPr/>
      </xdr:nvSpPr>
      <xdr:spPr>
        <a:xfrm>
          <a:off x="7810500" y="991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64488</xdr:rowOff>
    </xdr:from>
    <xdr:ext cx="534377" cy="259045"/>
    <xdr:sp macro="" textlink="">
      <xdr:nvSpPr>
        <xdr:cNvPr id="378" name="テキスト ボックス 377">
          <a:extLst>
            <a:ext uri="{FF2B5EF4-FFF2-40B4-BE49-F238E27FC236}">
              <a16:creationId xmlns:a16="http://schemas.microsoft.com/office/drawing/2014/main" xmlns="" id="{00000000-0008-0000-0600-00007A010000}"/>
            </a:ext>
          </a:extLst>
        </xdr:cNvPr>
        <xdr:cNvSpPr txBox="1"/>
      </xdr:nvSpPr>
      <xdr:spPr>
        <a:xfrm>
          <a:off x="7594111" y="1000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53883</xdr:rowOff>
    </xdr:from>
    <xdr:to>
      <xdr:col>36</xdr:col>
      <xdr:colOff>165100</xdr:colOff>
      <xdr:row>56</xdr:row>
      <xdr:rowOff>155483</xdr:rowOff>
    </xdr:to>
    <xdr:sp macro="" textlink="">
      <xdr:nvSpPr>
        <xdr:cNvPr id="379" name="楕円 378">
          <a:extLst>
            <a:ext uri="{FF2B5EF4-FFF2-40B4-BE49-F238E27FC236}">
              <a16:creationId xmlns:a16="http://schemas.microsoft.com/office/drawing/2014/main" xmlns="" id="{00000000-0008-0000-0600-00007B010000}"/>
            </a:ext>
          </a:extLst>
        </xdr:cNvPr>
        <xdr:cNvSpPr/>
      </xdr:nvSpPr>
      <xdr:spPr>
        <a:xfrm>
          <a:off x="6921500" y="965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560</xdr:rowOff>
    </xdr:from>
    <xdr:ext cx="534377" cy="259045"/>
    <xdr:sp macro="" textlink="">
      <xdr:nvSpPr>
        <xdr:cNvPr id="380" name="テキスト ボックス 379">
          <a:extLst>
            <a:ext uri="{FF2B5EF4-FFF2-40B4-BE49-F238E27FC236}">
              <a16:creationId xmlns:a16="http://schemas.microsoft.com/office/drawing/2014/main" xmlns="" id="{00000000-0008-0000-0600-00007C010000}"/>
            </a:ext>
          </a:extLst>
        </xdr:cNvPr>
        <xdr:cNvSpPr txBox="1"/>
      </xdr:nvSpPr>
      <xdr:spPr>
        <a:xfrm>
          <a:off x="6705111" y="943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xmlns=""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xmlns=""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xmlns=""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xmlns=""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xmlns=""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xmlns=""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xmlns=""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91" name="直線コネクタ 390">
          <a:extLst>
            <a:ext uri="{FF2B5EF4-FFF2-40B4-BE49-F238E27FC236}">
              <a16:creationId xmlns:a16="http://schemas.microsoft.com/office/drawing/2014/main" xmlns="" id="{00000000-0008-0000-0600-000087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92" name="テキスト ボックス 391">
          <a:extLst>
            <a:ext uri="{FF2B5EF4-FFF2-40B4-BE49-F238E27FC236}">
              <a16:creationId xmlns:a16="http://schemas.microsoft.com/office/drawing/2014/main" xmlns="" id="{00000000-0008-0000-0600-000088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xmlns=""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xmlns="" id="{00000000-0008-0000-06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5" name="直線コネクタ 394">
          <a:extLst>
            <a:ext uri="{FF2B5EF4-FFF2-40B4-BE49-F238E27FC236}">
              <a16:creationId xmlns:a16="http://schemas.microsoft.com/office/drawing/2014/main" xmlns="" id="{00000000-0008-0000-0600-00008B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6" name="テキスト ボックス 395">
          <a:extLst>
            <a:ext uri="{FF2B5EF4-FFF2-40B4-BE49-F238E27FC236}">
              <a16:creationId xmlns:a16="http://schemas.microsoft.com/office/drawing/2014/main" xmlns="" id="{00000000-0008-0000-0600-00008C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xmlns=""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xmlns=""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86088</xdr:rowOff>
    </xdr:from>
    <xdr:to>
      <xdr:col>54</xdr:col>
      <xdr:colOff>189865</xdr:colOff>
      <xdr:row>78</xdr:row>
      <xdr:rowOff>19696</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flipV="1">
          <a:off x="10475595" y="12087588"/>
          <a:ext cx="1270" cy="1305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23523</xdr:rowOff>
    </xdr:from>
    <xdr:ext cx="378565" cy="259045"/>
    <xdr:sp macro="" textlink="">
      <xdr:nvSpPr>
        <xdr:cNvPr id="401" name="普通建設事業費 （ うち新規整備　）最小値テキスト">
          <a:extLst>
            <a:ext uri="{FF2B5EF4-FFF2-40B4-BE49-F238E27FC236}">
              <a16:creationId xmlns:a16="http://schemas.microsoft.com/office/drawing/2014/main" xmlns="" id="{00000000-0008-0000-0600-000091010000}"/>
            </a:ext>
          </a:extLst>
        </xdr:cNvPr>
        <xdr:cNvSpPr txBox="1"/>
      </xdr:nvSpPr>
      <xdr:spPr>
        <a:xfrm>
          <a:off x="10528300" y="13396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19696</xdr:rowOff>
    </xdr:from>
    <xdr:to>
      <xdr:col>55</xdr:col>
      <xdr:colOff>88900</xdr:colOff>
      <xdr:row>78</xdr:row>
      <xdr:rowOff>19696</xdr:rowOff>
    </xdr:to>
    <xdr:cxnSp macro="">
      <xdr:nvCxnSpPr>
        <xdr:cNvPr id="402" name="直線コネクタ 401">
          <a:extLst>
            <a:ext uri="{FF2B5EF4-FFF2-40B4-BE49-F238E27FC236}">
              <a16:creationId xmlns:a16="http://schemas.microsoft.com/office/drawing/2014/main" xmlns="" id="{00000000-0008-0000-0600-000092010000}"/>
            </a:ext>
          </a:extLst>
        </xdr:cNvPr>
        <xdr:cNvCxnSpPr/>
      </xdr:nvCxnSpPr>
      <xdr:spPr>
        <a:xfrm>
          <a:off x="10388600" y="13392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32765</xdr:rowOff>
    </xdr:from>
    <xdr:ext cx="599010" cy="259045"/>
    <xdr:sp macro="" textlink="">
      <xdr:nvSpPr>
        <xdr:cNvPr id="403" name="普通建設事業費 （ うち新規整備　）最大値テキスト">
          <a:extLst>
            <a:ext uri="{FF2B5EF4-FFF2-40B4-BE49-F238E27FC236}">
              <a16:creationId xmlns:a16="http://schemas.microsoft.com/office/drawing/2014/main" xmlns="" id="{00000000-0008-0000-0600-000093010000}"/>
            </a:ext>
          </a:extLst>
        </xdr:cNvPr>
        <xdr:cNvSpPr txBox="1"/>
      </xdr:nvSpPr>
      <xdr:spPr>
        <a:xfrm>
          <a:off x="10528300" y="1186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86088</xdr:rowOff>
    </xdr:from>
    <xdr:to>
      <xdr:col>55</xdr:col>
      <xdr:colOff>88900</xdr:colOff>
      <xdr:row>70</xdr:row>
      <xdr:rowOff>86088</xdr:rowOff>
    </xdr:to>
    <xdr:cxnSp macro="">
      <xdr:nvCxnSpPr>
        <xdr:cNvPr id="404" name="直線コネクタ 403">
          <a:extLst>
            <a:ext uri="{FF2B5EF4-FFF2-40B4-BE49-F238E27FC236}">
              <a16:creationId xmlns:a16="http://schemas.microsoft.com/office/drawing/2014/main" xmlns="" id="{00000000-0008-0000-0600-000094010000}"/>
            </a:ext>
          </a:extLst>
        </xdr:cNvPr>
        <xdr:cNvCxnSpPr/>
      </xdr:nvCxnSpPr>
      <xdr:spPr>
        <a:xfrm>
          <a:off x="10388600" y="1208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34978</xdr:rowOff>
    </xdr:from>
    <xdr:to>
      <xdr:col>55</xdr:col>
      <xdr:colOff>0</xdr:colOff>
      <xdr:row>77</xdr:row>
      <xdr:rowOff>112165</xdr:rowOff>
    </xdr:to>
    <xdr:cxnSp macro="">
      <xdr:nvCxnSpPr>
        <xdr:cNvPr id="405" name="直線コネクタ 404">
          <a:extLst>
            <a:ext uri="{FF2B5EF4-FFF2-40B4-BE49-F238E27FC236}">
              <a16:creationId xmlns:a16="http://schemas.microsoft.com/office/drawing/2014/main" xmlns="" id="{00000000-0008-0000-0600-000095010000}"/>
            </a:ext>
          </a:extLst>
        </xdr:cNvPr>
        <xdr:cNvCxnSpPr/>
      </xdr:nvCxnSpPr>
      <xdr:spPr>
        <a:xfrm flipV="1">
          <a:off x="9639300" y="13236628"/>
          <a:ext cx="838200" cy="7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157424</xdr:rowOff>
    </xdr:from>
    <xdr:ext cx="534377" cy="259045"/>
    <xdr:sp macro="" textlink="">
      <xdr:nvSpPr>
        <xdr:cNvPr id="406" name="普通建設事業費 （ うち新規整備　）平均値テキスト">
          <a:extLst>
            <a:ext uri="{FF2B5EF4-FFF2-40B4-BE49-F238E27FC236}">
              <a16:creationId xmlns:a16="http://schemas.microsoft.com/office/drawing/2014/main" xmlns="" id="{00000000-0008-0000-0600-000096010000}"/>
            </a:ext>
          </a:extLst>
        </xdr:cNvPr>
        <xdr:cNvSpPr txBox="1"/>
      </xdr:nvSpPr>
      <xdr:spPr>
        <a:xfrm>
          <a:off x="10528300" y="13187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7547</xdr:rowOff>
    </xdr:from>
    <xdr:to>
      <xdr:col>55</xdr:col>
      <xdr:colOff>50800</xdr:colOff>
      <xdr:row>77</xdr:row>
      <xdr:rowOff>109147</xdr:rowOff>
    </xdr:to>
    <xdr:sp macro="" textlink="">
      <xdr:nvSpPr>
        <xdr:cNvPr id="407" name="フローチャート: 判断 406">
          <a:extLst>
            <a:ext uri="{FF2B5EF4-FFF2-40B4-BE49-F238E27FC236}">
              <a16:creationId xmlns:a16="http://schemas.microsoft.com/office/drawing/2014/main" xmlns="" id="{00000000-0008-0000-0600-000097010000}"/>
            </a:ext>
          </a:extLst>
        </xdr:cNvPr>
        <xdr:cNvSpPr/>
      </xdr:nvSpPr>
      <xdr:spPr>
        <a:xfrm>
          <a:off x="10426700" y="1320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112165</xdr:rowOff>
    </xdr:from>
    <xdr:to>
      <xdr:col>50</xdr:col>
      <xdr:colOff>114300</xdr:colOff>
      <xdr:row>77</xdr:row>
      <xdr:rowOff>158114</xdr:rowOff>
    </xdr:to>
    <xdr:cxnSp macro="">
      <xdr:nvCxnSpPr>
        <xdr:cNvPr id="408" name="直線コネクタ 407">
          <a:extLst>
            <a:ext uri="{FF2B5EF4-FFF2-40B4-BE49-F238E27FC236}">
              <a16:creationId xmlns:a16="http://schemas.microsoft.com/office/drawing/2014/main" xmlns="" id="{00000000-0008-0000-0600-000098010000}"/>
            </a:ext>
          </a:extLst>
        </xdr:cNvPr>
        <xdr:cNvCxnSpPr/>
      </xdr:nvCxnSpPr>
      <xdr:spPr>
        <a:xfrm flipV="1">
          <a:off x="8750300" y="13313815"/>
          <a:ext cx="889000" cy="4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72841</xdr:rowOff>
    </xdr:from>
    <xdr:to>
      <xdr:col>50</xdr:col>
      <xdr:colOff>165100</xdr:colOff>
      <xdr:row>78</xdr:row>
      <xdr:rowOff>2991</xdr:rowOff>
    </xdr:to>
    <xdr:sp macro="" textlink="">
      <xdr:nvSpPr>
        <xdr:cNvPr id="409" name="フローチャート: 判断 408">
          <a:extLst>
            <a:ext uri="{FF2B5EF4-FFF2-40B4-BE49-F238E27FC236}">
              <a16:creationId xmlns:a16="http://schemas.microsoft.com/office/drawing/2014/main" xmlns="" id="{00000000-0008-0000-0600-000099010000}"/>
            </a:ext>
          </a:extLst>
        </xdr:cNvPr>
        <xdr:cNvSpPr/>
      </xdr:nvSpPr>
      <xdr:spPr>
        <a:xfrm>
          <a:off x="9588500" y="1327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165568</xdr:rowOff>
    </xdr:from>
    <xdr:ext cx="534377" cy="259045"/>
    <xdr:sp macro="" textlink="">
      <xdr:nvSpPr>
        <xdr:cNvPr id="410" name="テキスト ボックス 409">
          <a:extLst>
            <a:ext uri="{FF2B5EF4-FFF2-40B4-BE49-F238E27FC236}">
              <a16:creationId xmlns:a16="http://schemas.microsoft.com/office/drawing/2014/main" xmlns="" id="{00000000-0008-0000-0600-00009A010000}"/>
            </a:ext>
          </a:extLst>
        </xdr:cNvPr>
        <xdr:cNvSpPr txBox="1"/>
      </xdr:nvSpPr>
      <xdr:spPr>
        <a:xfrm>
          <a:off x="9372111" y="1336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158114</xdr:rowOff>
    </xdr:from>
    <xdr:to>
      <xdr:col>45</xdr:col>
      <xdr:colOff>177800</xdr:colOff>
      <xdr:row>77</xdr:row>
      <xdr:rowOff>161257</xdr:rowOff>
    </xdr:to>
    <xdr:cxnSp macro="">
      <xdr:nvCxnSpPr>
        <xdr:cNvPr id="411" name="直線コネクタ 410">
          <a:extLst>
            <a:ext uri="{FF2B5EF4-FFF2-40B4-BE49-F238E27FC236}">
              <a16:creationId xmlns:a16="http://schemas.microsoft.com/office/drawing/2014/main" xmlns="" id="{00000000-0008-0000-0600-00009B010000}"/>
            </a:ext>
          </a:extLst>
        </xdr:cNvPr>
        <xdr:cNvCxnSpPr/>
      </xdr:nvCxnSpPr>
      <xdr:spPr>
        <a:xfrm flipV="1">
          <a:off x="7861300" y="13359764"/>
          <a:ext cx="889000" cy="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87574</xdr:rowOff>
    </xdr:from>
    <xdr:to>
      <xdr:col>46</xdr:col>
      <xdr:colOff>38100</xdr:colOff>
      <xdr:row>78</xdr:row>
      <xdr:rowOff>17724</xdr:rowOff>
    </xdr:to>
    <xdr:sp macro="" textlink="">
      <xdr:nvSpPr>
        <xdr:cNvPr id="412" name="フローチャート: 判断 411">
          <a:extLst>
            <a:ext uri="{FF2B5EF4-FFF2-40B4-BE49-F238E27FC236}">
              <a16:creationId xmlns:a16="http://schemas.microsoft.com/office/drawing/2014/main" xmlns="" id="{00000000-0008-0000-0600-00009C010000}"/>
            </a:ext>
          </a:extLst>
        </xdr:cNvPr>
        <xdr:cNvSpPr/>
      </xdr:nvSpPr>
      <xdr:spPr>
        <a:xfrm>
          <a:off x="8699500" y="1328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34251</xdr:rowOff>
    </xdr:from>
    <xdr:ext cx="534377" cy="259045"/>
    <xdr:sp macro="" textlink="">
      <xdr:nvSpPr>
        <xdr:cNvPr id="413" name="テキスト ボックス 412">
          <a:extLst>
            <a:ext uri="{FF2B5EF4-FFF2-40B4-BE49-F238E27FC236}">
              <a16:creationId xmlns:a16="http://schemas.microsoft.com/office/drawing/2014/main" xmlns="" id="{00000000-0008-0000-0600-00009D010000}"/>
            </a:ext>
          </a:extLst>
        </xdr:cNvPr>
        <xdr:cNvSpPr txBox="1"/>
      </xdr:nvSpPr>
      <xdr:spPr>
        <a:xfrm>
          <a:off x="8483111" y="1306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122966</xdr:rowOff>
    </xdr:from>
    <xdr:to>
      <xdr:col>41</xdr:col>
      <xdr:colOff>50800</xdr:colOff>
      <xdr:row>77</xdr:row>
      <xdr:rowOff>161257</xdr:rowOff>
    </xdr:to>
    <xdr:cxnSp macro="">
      <xdr:nvCxnSpPr>
        <xdr:cNvPr id="414" name="直線コネクタ 413">
          <a:extLst>
            <a:ext uri="{FF2B5EF4-FFF2-40B4-BE49-F238E27FC236}">
              <a16:creationId xmlns:a16="http://schemas.microsoft.com/office/drawing/2014/main" xmlns="" id="{00000000-0008-0000-0600-00009E010000}"/>
            </a:ext>
          </a:extLst>
        </xdr:cNvPr>
        <xdr:cNvCxnSpPr/>
      </xdr:nvCxnSpPr>
      <xdr:spPr>
        <a:xfrm>
          <a:off x="6972300" y="13324616"/>
          <a:ext cx="889000" cy="3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14639</xdr:rowOff>
    </xdr:from>
    <xdr:to>
      <xdr:col>41</xdr:col>
      <xdr:colOff>101600</xdr:colOff>
      <xdr:row>77</xdr:row>
      <xdr:rowOff>116239</xdr:rowOff>
    </xdr:to>
    <xdr:sp macro="" textlink="">
      <xdr:nvSpPr>
        <xdr:cNvPr id="415" name="フローチャート: 判断 414">
          <a:extLst>
            <a:ext uri="{FF2B5EF4-FFF2-40B4-BE49-F238E27FC236}">
              <a16:creationId xmlns:a16="http://schemas.microsoft.com/office/drawing/2014/main" xmlns="" id="{00000000-0008-0000-0600-00009F010000}"/>
            </a:ext>
          </a:extLst>
        </xdr:cNvPr>
        <xdr:cNvSpPr/>
      </xdr:nvSpPr>
      <xdr:spPr>
        <a:xfrm>
          <a:off x="7810500" y="1321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132766</xdr:rowOff>
    </xdr:from>
    <xdr:ext cx="534377"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7594111" y="1299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54028</xdr:rowOff>
    </xdr:from>
    <xdr:to>
      <xdr:col>36</xdr:col>
      <xdr:colOff>165100</xdr:colOff>
      <xdr:row>77</xdr:row>
      <xdr:rowOff>155628</xdr:rowOff>
    </xdr:to>
    <xdr:sp macro="" textlink="">
      <xdr:nvSpPr>
        <xdr:cNvPr id="417" name="フローチャート: 判断 416">
          <a:extLst>
            <a:ext uri="{FF2B5EF4-FFF2-40B4-BE49-F238E27FC236}">
              <a16:creationId xmlns:a16="http://schemas.microsoft.com/office/drawing/2014/main" xmlns="" id="{00000000-0008-0000-0600-0000A1010000}"/>
            </a:ext>
          </a:extLst>
        </xdr:cNvPr>
        <xdr:cNvSpPr/>
      </xdr:nvSpPr>
      <xdr:spPr>
        <a:xfrm>
          <a:off x="6921500" y="1325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705</xdr:rowOff>
    </xdr:from>
    <xdr:ext cx="534377"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6705111" y="1303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155628</xdr:rowOff>
    </xdr:from>
    <xdr:to>
      <xdr:col>55</xdr:col>
      <xdr:colOff>50800</xdr:colOff>
      <xdr:row>77</xdr:row>
      <xdr:rowOff>85778</xdr:rowOff>
    </xdr:to>
    <xdr:sp macro="" textlink="">
      <xdr:nvSpPr>
        <xdr:cNvPr id="424" name="楕円 423">
          <a:extLst>
            <a:ext uri="{FF2B5EF4-FFF2-40B4-BE49-F238E27FC236}">
              <a16:creationId xmlns:a16="http://schemas.microsoft.com/office/drawing/2014/main" xmlns="" id="{00000000-0008-0000-0600-0000A8010000}"/>
            </a:ext>
          </a:extLst>
        </xdr:cNvPr>
        <xdr:cNvSpPr/>
      </xdr:nvSpPr>
      <xdr:spPr>
        <a:xfrm>
          <a:off x="10426700" y="1318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7055</xdr:rowOff>
    </xdr:from>
    <xdr:ext cx="534377" cy="259045"/>
    <xdr:sp macro="" textlink="">
      <xdr:nvSpPr>
        <xdr:cNvPr id="425" name="普通建設事業費 （ うち新規整備　）該当値テキスト">
          <a:extLst>
            <a:ext uri="{FF2B5EF4-FFF2-40B4-BE49-F238E27FC236}">
              <a16:creationId xmlns:a16="http://schemas.microsoft.com/office/drawing/2014/main" xmlns="" id="{00000000-0008-0000-0600-0000A9010000}"/>
            </a:ext>
          </a:extLst>
        </xdr:cNvPr>
        <xdr:cNvSpPr txBox="1"/>
      </xdr:nvSpPr>
      <xdr:spPr>
        <a:xfrm>
          <a:off x="10528300" y="1303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61365</xdr:rowOff>
    </xdr:from>
    <xdr:to>
      <xdr:col>50</xdr:col>
      <xdr:colOff>165100</xdr:colOff>
      <xdr:row>77</xdr:row>
      <xdr:rowOff>162965</xdr:rowOff>
    </xdr:to>
    <xdr:sp macro="" textlink="">
      <xdr:nvSpPr>
        <xdr:cNvPr id="426" name="楕円 425">
          <a:extLst>
            <a:ext uri="{FF2B5EF4-FFF2-40B4-BE49-F238E27FC236}">
              <a16:creationId xmlns:a16="http://schemas.microsoft.com/office/drawing/2014/main" xmlns="" id="{00000000-0008-0000-0600-0000AA010000}"/>
            </a:ext>
          </a:extLst>
        </xdr:cNvPr>
        <xdr:cNvSpPr/>
      </xdr:nvSpPr>
      <xdr:spPr>
        <a:xfrm>
          <a:off x="9588500" y="132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8042</xdr:rowOff>
    </xdr:from>
    <xdr:ext cx="534377" cy="259045"/>
    <xdr:sp macro="" textlink="">
      <xdr:nvSpPr>
        <xdr:cNvPr id="427" name="テキスト ボックス 426">
          <a:extLst>
            <a:ext uri="{FF2B5EF4-FFF2-40B4-BE49-F238E27FC236}">
              <a16:creationId xmlns:a16="http://schemas.microsoft.com/office/drawing/2014/main" xmlns="" id="{00000000-0008-0000-0600-0000AB010000}"/>
            </a:ext>
          </a:extLst>
        </xdr:cNvPr>
        <xdr:cNvSpPr txBox="1"/>
      </xdr:nvSpPr>
      <xdr:spPr>
        <a:xfrm>
          <a:off x="9372111" y="1303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107314</xdr:rowOff>
    </xdr:from>
    <xdr:to>
      <xdr:col>46</xdr:col>
      <xdr:colOff>38100</xdr:colOff>
      <xdr:row>78</xdr:row>
      <xdr:rowOff>37464</xdr:rowOff>
    </xdr:to>
    <xdr:sp macro="" textlink="">
      <xdr:nvSpPr>
        <xdr:cNvPr id="428" name="楕円 427">
          <a:extLst>
            <a:ext uri="{FF2B5EF4-FFF2-40B4-BE49-F238E27FC236}">
              <a16:creationId xmlns:a16="http://schemas.microsoft.com/office/drawing/2014/main" xmlns="" id="{00000000-0008-0000-0600-0000AC010000}"/>
            </a:ext>
          </a:extLst>
        </xdr:cNvPr>
        <xdr:cNvSpPr/>
      </xdr:nvSpPr>
      <xdr:spPr>
        <a:xfrm>
          <a:off x="8699500" y="1330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28591</xdr:rowOff>
    </xdr:from>
    <xdr:ext cx="469744" cy="259045"/>
    <xdr:sp macro="" textlink="">
      <xdr:nvSpPr>
        <xdr:cNvPr id="429" name="テキスト ボックス 428">
          <a:extLst>
            <a:ext uri="{FF2B5EF4-FFF2-40B4-BE49-F238E27FC236}">
              <a16:creationId xmlns:a16="http://schemas.microsoft.com/office/drawing/2014/main" xmlns="" id="{00000000-0008-0000-0600-0000AD010000}"/>
            </a:ext>
          </a:extLst>
        </xdr:cNvPr>
        <xdr:cNvSpPr txBox="1"/>
      </xdr:nvSpPr>
      <xdr:spPr>
        <a:xfrm>
          <a:off x="8515428" y="1340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110457</xdr:rowOff>
    </xdr:from>
    <xdr:to>
      <xdr:col>41</xdr:col>
      <xdr:colOff>101600</xdr:colOff>
      <xdr:row>78</xdr:row>
      <xdr:rowOff>40607</xdr:rowOff>
    </xdr:to>
    <xdr:sp macro="" textlink="">
      <xdr:nvSpPr>
        <xdr:cNvPr id="430" name="楕円 429">
          <a:extLst>
            <a:ext uri="{FF2B5EF4-FFF2-40B4-BE49-F238E27FC236}">
              <a16:creationId xmlns:a16="http://schemas.microsoft.com/office/drawing/2014/main" xmlns="" id="{00000000-0008-0000-0600-0000AE010000}"/>
            </a:ext>
          </a:extLst>
        </xdr:cNvPr>
        <xdr:cNvSpPr/>
      </xdr:nvSpPr>
      <xdr:spPr>
        <a:xfrm>
          <a:off x="7810500" y="1331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31734</xdr:rowOff>
    </xdr:from>
    <xdr:ext cx="469744" cy="259045"/>
    <xdr:sp macro="" textlink="">
      <xdr:nvSpPr>
        <xdr:cNvPr id="431" name="テキスト ボックス 430">
          <a:extLst>
            <a:ext uri="{FF2B5EF4-FFF2-40B4-BE49-F238E27FC236}">
              <a16:creationId xmlns:a16="http://schemas.microsoft.com/office/drawing/2014/main" xmlns="" id="{00000000-0008-0000-0600-0000AF010000}"/>
            </a:ext>
          </a:extLst>
        </xdr:cNvPr>
        <xdr:cNvSpPr txBox="1"/>
      </xdr:nvSpPr>
      <xdr:spPr>
        <a:xfrm>
          <a:off x="7626428" y="13404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72166</xdr:rowOff>
    </xdr:from>
    <xdr:to>
      <xdr:col>36</xdr:col>
      <xdr:colOff>165100</xdr:colOff>
      <xdr:row>78</xdr:row>
      <xdr:rowOff>2316</xdr:rowOff>
    </xdr:to>
    <xdr:sp macro="" textlink="">
      <xdr:nvSpPr>
        <xdr:cNvPr id="432" name="楕円 431">
          <a:extLst>
            <a:ext uri="{FF2B5EF4-FFF2-40B4-BE49-F238E27FC236}">
              <a16:creationId xmlns:a16="http://schemas.microsoft.com/office/drawing/2014/main" xmlns="" id="{00000000-0008-0000-0600-0000B0010000}"/>
            </a:ext>
          </a:extLst>
        </xdr:cNvPr>
        <xdr:cNvSpPr/>
      </xdr:nvSpPr>
      <xdr:spPr>
        <a:xfrm>
          <a:off x="6921500" y="1327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164893</xdr:rowOff>
    </xdr:from>
    <xdr:ext cx="534377" cy="259045"/>
    <xdr:sp macro="" textlink="">
      <xdr:nvSpPr>
        <xdr:cNvPr id="433" name="テキスト ボックス 432">
          <a:extLst>
            <a:ext uri="{FF2B5EF4-FFF2-40B4-BE49-F238E27FC236}">
              <a16:creationId xmlns:a16="http://schemas.microsoft.com/office/drawing/2014/main" xmlns="" id="{00000000-0008-0000-0600-0000B1010000}"/>
            </a:ext>
          </a:extLst>
        </xdr:cNvPr>
        <xdr:cNvSpPr txBox="1"/>
      </xdr:nvSpPr>
      <xdr:spPr>
        <a:xfrm>
          <a:off x="6705111" y="1336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xmlns=""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xmlns=""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xmlns=""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xmlns=""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xmlns=""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xmlns=""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xmlns=""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xmlns=""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xmlns=""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xmlns=""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xmlns="" id="{00000000-0008-0000-06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xmlns="" id="{00000000-0008-0000-06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a:extLst>
            <a:ext uri="{FF2B5EF4-FFF2-40B4-BE49-F238E27FC236}">
              <a16:creationId xmlns:a16="http://schemas.microsoft.com/office/drawing/2014/main" xmlns="" id="{00000000-0008-0000-0600-0000C5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xmlns=""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xmlns=""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110934</xdr:rowOff>
    </xdr:from>
    <xdr:to>
      <xdr:col>54</xdr:col>
      <xdr:colOff>189865</xdr:colOff>
      <xdr:row>98</xdr:row>
      <xdr:rowOff>87846</xdr:rowOff>
    </xdr:to>
    <xdr:cxnSp macro="">
      <xdr:nvCxnSpPr>
        <xdr:cNvPr id="457" name="直線コネクタ 456">
          <a:extLst>
            <a:ext uri="{FF2B5EF4-FFF2-40B4-BE49-F238E27FC236}">
              <a16:creationId xmlns:a16="http://schemas.microsoft.com/office/drawing/2014/main" xmlns="" id="{00000000-0008-0000-0600-0000C9010000}"/>
            </a:ext>
          </a:extLst>
        </xdr:cNvPr>
        <xdr:cNvCxnSpPr/>
      </xdr:nvCxnSpPr>
      <xdr:spPr>
        <a:xfrm flipV="1">
          <a:off x="10475595" y="15541434"/>
          <a:ext cx="1270" cy="1348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91673</xdr:rowOff>
    </xdr:from>
    <xdr:ext cx="469744" cy="259045"/>
    <xdr:sp macro="" textlink="">
      <xdr:nvSpPr>
        <xdr:cNvPr id="458" name="普通建設事業費 （ うち更新整備　）最小値テキスト">
          <a:extLst>
            <a:ext uri="{FF2B5EF4-FFF2-40B4-BE49-F238E27FC236}">
              <a16:creationId xmlns:a16="http://schemas.microsoft.com/office/drawing/2014/main" xmlns="" id="{00000000-0008-0000-0600-0000CA010000}"/>
            </a:ext>
          </a:extLst>
        </xdr:cNvPr>
        <xdr:cNvSpPr txBox="1"/>
      </xdr:nvSpPr>
      <xdr:spPr>
        <a:xfrm>
          <a:off x="10528300" y="1689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87846</xdr:rowOff>
    </xdr:from>
    <xdr:to>
      <xdr:col>55</xdr:col>
      <xdr:colOff>88900</xdr:colOff>
      <xdr:row>98</xdr:row>
      <xdr:rowOff>87846</xdr:rowOff>
    </xdr:to>
    <xdr:cxnSp macro="">
      <xdr:nvCxnSpPr>
        <xdr:cNvPr id="459" name="直線コネクタ 458">
          <a:extLst>
            <a:ext uri="{FF2B5EF4-FFF2-40B4-BE49-F238E27FC236}">
              <a16:creationId xmlns:a16="http://schemas.microsoft.com/office/drawing/2014/main" xmlns="" id="{00000000-0008-0000-0600-0000CB010000}"/>
            </a:ext>
          </a:extLst>
        </xdr:cNvPr>
        <xdr:cNvCxnSpPr/>
      </xdr:nvCxnSpPr>
      <xdr:spPr>
        <a:xfrm>
          <a:off x="10388600" y="16889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57611</xdr:rowOff>
    </xdr:from>
    <xdr:ext cx="534377" cy="259045"/>
    <xdr:sp macro="" textlink="">
      <xdr:nvSpPr>
        <xdr:cNvPr id="460" name="普通建設事業費 （ うち更新整備　）最大値テキスト">
          <a:extLst>
            <a:ext uri="{FF2B5EF4-FFF2-40B4-BE49-F238E27FC236}">
              <a16:creationId xmlns:a16="http://schemas.microsoft.com/office/drawing/2014/main" xmlns="" id="{00000000-0008-0000-0600-0000CC010000}"/>
            </a:ext>
          </a:extLst>
        </xdr:cNvPr>
        <xdr:cNvSpPr txBox="1"/>
      </xdr:nvSpPr>
      <xdr:spPr>
        <a:xfrm>
          <a:off x="10528300" y="1531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110934</xdr:rowOff>
    </xdr:from>
    <xdr:to>
      <xdr:col>55</xdr:col>
      <xdr:colOff>88900</xdr:colOff>
      <xdr:row>90</xdr:row>
      <xdr:rowOff>110934</xdr:rowOff>
    </xdr:to>
    <xdr:cxnSp macro="">
      <xdr:nvCxnSpPr>
        <xdr:cNvPr id="461" name="直線コネクタ 460">
          <a:extLst>
            <a:ext uri="{FF2B5EF4-FFF2-40B4-BE49-F238E27FC236}">
              <a16:creationId xmlns:a16="http://schemas.microsoft.com/office/drawing/2014/main" xmlns="" id="{00000000-0008-0000-0600-0000CD010000}"/>
            </a:ext>
          </a:extLst>
        </xdr:cNvPr>
        <xdr:cNvCxnSpPr/>
      </xdr:nvCxnSpPr>
      <xdr:spPr>
        <a:xfrm>
          <a:off x="10388600" y="1554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117850</xdr:rowOff>
    </xdr:from>
    <xdr:to>
      <xdr:col>55</xdr:col>
      <xdr:colOff>0</xdr:colOff>
      <xdr:row>98</xdr:row>
      <xdr:rowOff>12255</xdr:rowOff>
    </xdr:to>
    <xdr:cxnSp macro="">
      <xdr:nvCxnSpPr>
        <xdr:cNvPr id="462" name="直線コネクタ 461">
          <a:extLst>
            <a:ext uri="{FF2B5EF4-FFF2-40B4-BE49-F238E27FC236}">
              <a16:creationId xmlns:a16="http://schemas.microsoft.com/office/drawing/2014/main" xmlns="" id="{00000000-0008-0000-0600-0000CE010000}"/>
            </a:ext>
          </a:extLst>
        </xdr:cNvPr>
        <xdr:cNvCxnSpPr/>
      </xdr:nvCxnSpPr>
      <xdr:spPr>
        <a:xfrm flipV="1">
          <a:off x="9639300" y="16748500"/>
          <a:ext cx="838200" cy="6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8278</xdr:rowOff>
    </xdr:from>
    <xdr:ext cx="534377" cy="259045"/>
    <xdr:sp macro="" textlink="">
      <xdr:nvSpPr>
        <xdr:cNvPr id="463" name="普通建設事業費 （ うち更新整備　）平均値テキスト">
          <a:extLst>
            <a:ext uri="{FF2B5EF4-FFF2-40B4-BE49-F238E27FC236}">
              <a16:creationId xmlns:a16="http://schemas.microsoft.com/office/drawing/2014/main" xmlns="" id="{00000000-0008-0000-0600-0000CF010000}"/>
            </a:ext>
          </a:extLst>
        </xdr:cNvPr>
        <xdr:cNvSpPr txBox="1"/>
      </xdr:nvSpPr>
      <xdr:spPr>
        <a:xfrm>
          <a:off x="10528300" y="16296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156851</xdr:rowOff>
    </xdr:from>
    <xdr:to>
      <xdr:col>55</xdr:col>
      <xdr:colOff>50800</xdr:colOff>
      <xdr:row>96</xdr:row>
      <xdr:rowOff>87001</xdr:rowOff>
    </xdr:to>
    <xdr:sp macro="" textlink="">
      <xdr:nvSpPr>
        <xdr:cNvPr id="464" name="フローチャート: 判断 463">
          <a:extLst>
            <a:ext uri="{FF2B5EF4-FFF2-40B4-BE49-F238E27FC236}">
              <a16:creationId xmlns:a16="http://schemas.microsoft.com/office/drawing/2014/main" xmlns="" id="{00000000-0008-0000-0600-0000D0010000}"/>
            </a:ext>
          </a:extLst>
        </xdr:cNvPr>
        <xdr:cNvSpPr/>
      </xdr:nvSpPr>
      <xdr:spPr>
        <a:xfrm>
          <a:off x="10426700" y="1644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10179</xdr:rowOff>
    </xdr:from>
    <xdr:to>
      <xdr:col>50</xdr:col>
      <xdr:colOff>114300</xdr:colOff>
      <xdr:row>98</xdr:row>
      <xdr:rowOff>12255</xdr:rowOff>
    </xdr:to>
    <xdr:cxnSp macro="">
      <xdr:nvCxnSpPr>
        <xdr:cNvPr id="465" name="直線コネクタ 464">
          <a:extLst>
            <a:ext uri="{FF2B5EF4-FFF2-40B4-BE49-F238E27FC236}">
              <a16:creationId xmlns:a16="http://schemas.microsoft.com/office/drawing/2014/main" xmlns="" id="{00000000-0008-0000-0600-0000D1010000}"/>
            </a:ext>
          </a:extLst>
        </xdr:cNvPr>
        <xdr:cNvCxnSpPr/>
      </xdr:nvCxnSpPr>
      <xdr:spPr>
        <a:xfrm>
          <a:off x="8750300" y="16640829"/>
          <a:ext cx="889000" cy="17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76079</xdr:rowOff>
    </xdr:from>
    <xdr:to>
      <xdr:col>50</xdr:col>
      <xdr:colOff>165100</xdr:colOff>
      <xdr:row>97</xdr:row>
      <xdr:rowOff>6229</xdr:rowOff>
    </xdr:to>
    <xdr:sp macro="" textlink="">
      <xdr:nvSpPr>
        <xdr:cNvPr id="466" name="フローチャート: 判断 465">
          <a:extLst>
            <a:ext uri="{FF2B5EF4-FFF2-40B4-BE49-F238E27FC236}">
              <a16:creationId xmlns:a16="http://schemas.microsoft.com/office/drawing/2014/main" xmlns="" id="{00000000-0008-0000-0600-0000D2010000}"/>
            </a:ext>
          </a:extLst>
        </xdr:cNvPr>
        <xdr:cNvSpPr/>
      </xdr:nvSpPr>
      <xdr:spPr>
        <a:xfrm>
          <a:off x="9588500" y="1653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22756</xdr:rowOff>
    </xdr:from>
    <xdr:ext cx="534377" cy="259045"/>
    <xdr:sp macro="" textlink="">
      <xdr:nvSpPr>
        <xdr:cNvPr id="467" name="テキスト ボックス 466">
          <a:extLst>
            <a:ext uri="{FF2B5EF4-FFF2-40B4-BE49-F238E27FC236}">
              <a16:creationId xmlns:a16="http://schemas.microsoft.com/office/drawing/2014/main" xmlns="" id="{00000000-0008-0000-0600-0000D3010000}"/>
            </a:ext>
          </a:extLst>
        </xdr:cNvPr>
        <xdr:cNvSpPr txBox="1"/>
      </xdr:nvSpPr>
      <xdr:spPr>
        <a:xfrm>
          <a:off x="9372111" y="1631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10179</xdr:rowOff>
    </xdr:from>
    <xdr:to>
      <xdr:col>45</xdr:col>
      <xdr:colOff>177800</xdr:colOff>
      <xdr:row>97</xdr:row>
      <xdr:rowOff>110858</xdr:rowOff>
    </xdr:to>
    <xdr:cxnSp macro="">
      <xdr:nvCxnSpPr>
        <xdr:cNvPr id="468" name="直線コネクタ 467">
          <a:extLst>
            <a:ext uri="{FF2B5EF4-FFF2-40B4-BE49-F238E27FC236}">
              <a16:creationId xmlns:a16="http://schemas.microsoft.com/office/drawing/2014/main" xmlns="" id="{00000000-0008-0000-0600-0000D4010000}"/>
            </a:ext>
          </a:extLst>
        </xdr:cNvPr>
        <xdr:cNvCxnSpPr/>
      </xdr:nvCxnSpPr>
      <xdr:spPr>
        <a:xfrm flipV="1">
          <a:off x="7861300" y="16640829"/>
          <a:ext cx="889000" cy="100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59810</xdr:rowOff>
    </xdr:from>
    <xdr:to>
      <xdr:col>46</xdr:col>
      <xdr:colOff>38100</xdr:colOff>
      <xdr:row>95</xdr:row>
      <xdr:rowOff>161410</xdr:rowOff>
    </xdr:to>
    <xdr:sp macro="" textlink="">
      <xdr:nvSpPr>
        <xdr:cNvPr id="469" name="フローチャート: 判断 468">
          <a:extLst>
            <a:ext uri="{FF2B5EF4-FFF2-40B4-BE49-F238E27FC236}">
              <a16:creationId xmlns:a16="http://schemas.microsoft.com/office/drawing/2014/main" xmlns="" id="{00000000-0008-0000-0600-0000D5010000}"/>
            </a:ext>
          </a:extLst>
        </xdr:cNvPr>
        <xdr:cNvSpPr/>
      </xdr:nvSpPr>
      <xdr:spPr>
        <a:xfrm>
          <a:off x="8699500" y="1634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6487</xdr:rowOff>
    </xdr:from>
    <xdr:ext cx="534377" cy="259045"/>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8483111" y="1612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70149</xdr:rowOff>
    </xdr:from>
    <xdr:to>
      <xdr:col>41</xdr:col>
      <xdr:colOff>50800</xdr:colOff>
      <xdr:row>97</xdr:row>
      <xdr:rowOff>110858</xdr:rowOff>
    </xdr:to>
    <xdr:cxnSp macro="">
      <xdr:nvCxnSpPr>
        <xdr:cNvPr id="471" name="直線コネクタ 470">
          <a:extLst>
            <a:ext uri="{FF2B5EF4-FFF2-40B4-BE49-F238E27FC236}">
              <a16:creationId xmlns:a16="http://schemas.microsoft.com/office/drawing/2014/main" xmlns="" id="{00000000-0008-0000-0600-0000D7010000}"/>
            </a:ext>
          </a:extLst>
        </xdr:cNvPr>
        <xdr:cNvCxnSpPr/>
      </xdr:nvCxnSpPr>
      <xdr:spPr>
        <a:xfrm>
          <a:off x="6972300" y="15843549"/>
          <a:ext cx="889000" cy="897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10109</xdr:rowOff>
    </xdr:from>
    <xdr:to>
      <xdr:col>41</xdr:col>
      <xdr:colOff>101600</xdr:colOff>
      <xdr:row>96</xdr:row>
      <xdr:rowOff>111709</xdr:rowOff>
    </xdr:to>
    <xdr:sp macro="" textlink="">
      <xdr:nvSpPr>
        <xdr:cNvPr id="472" name="フローチャート: 判断 471">
          <a:extLst>
            <a:ext uri="{FF2B5EF4-FFF2-40B4-BE49-F238E27FC236}">
              <a16:creationId xmlns:a16="http://schemas.microsoft.com/office/drawing/2014/main" xmlns="" id="{00000000-0008-0000-0600-0000D8010000}"/>
            </a:ext>
          </a:extLst>
        </xdr:cNvPr>
        <xdr:cNvSpPr/>
      </xdr:nvSpPr>
      <xdr:spPr>
        <a:xfrm>
          <a:off x="7810500" y="16469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128236</xdr:rowOff>
    </xdr:from>
    <xdr:ext cx="534377"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7594111" y="1624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113609</xdr:rowOff>
    </xdr:from>
    <xdr:to>
      <xdr:col>36</xdr:col>
      <xdr:colOff>165100</xdr:colOff>
      <xdr:row>97</xdr:row>
      <xdr:rowOff>43759</xdr:rowOff>
    </xdr:to>
    <xdr:sp macro="" textlink="">
      <xdr:nvSpPr>
        <xdr:cNvPr id="474" name="フローチャート: 判断 473">
          <a:extLst>
            <a:ext uri="{FF2B5EF4-FFF2-40B4-BE49-F238E27FC236}">
              <a16:creationId xmlns:a16="http://schemas.microsoft.com/office/drawing/2014/main" xmlns="" id="{00000000-0008-0000-0600-0000DA010000}"/>
            </a:ext>
          </a:extLst>
        </xdr:cNvPr>
        <xdr:cNvSpPr/>
      </xdr:nvSpPr>
      <xdr:spPr>
        <a:xfrm>
          <a:off x="6921500" y="1657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34886</xdr:rowOff>
    </xdr:from>
    <xdr:ext cx="534377"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6705111" y="1666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67050</xdr:rowOff>
    </xdr:from>
    <xdr:to>
      <xdr:col>55</xdr:col>
      <xdr:colOff>50800</xdr:colOff>
      <xdr:row>97</xdr:row>
      <xdr:rowOff>168650</xdr:rowOff>
    </xdr:to>
    <xdr:sp macro="" textlink="">
      <xdr:nvSpPr>
        <xdr:cNvPr id="481" name="楕円 480">
          <a:extLst>
            <a:ext uri="{FF2B5EF4-FFF2-40B4-BE49-F238E27FC236}">
              <a16:creationId xmlns:a16="http://schemas.microsoft.com/office/drawing/2014/main" xmlns="" id="{00000000-0008-0000-0600-0000E1010000}"/>
            </a:ext>
          </a:extLst>
        </xdr:cNvPr>
        <xdr:cNvSpPr/>
      </xdr:nvSpPr>
      <xdr:spPr>
        <a:xfrm>
          <a:off x="10426700" y="166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45477</xdr:rowOff>
    </xdr:from>
    <xdr:ext cx="534377" cy="259045"/>
    <xdr:sp macro="" textlink="">
      <xdr:nvSpPr>
        <xdr:cNvPr id="482" name="普通建設事業費 （ うち更新整備　）該当値テキスト">
          <a:extLst>
            <a:ext uri="{FF2B5EF4-FFF2-40B4-BE49-F238E27FC236}">
              <a16:creationId xmlns:a16="http://schemas.microsoft.com/office/drawing/2014/main" xmlns="" id="{00000000-0008-0000-0600-0000E2010000}"/>
            </a:ext>
          </a:extLst>
        </xdr:cNvPr>
        <xdr:cNvSpPr txBox="1"/>
      </xdr:nvSpPr>
      <xdr:spPr>
        <a:xfrm>
          <a:off x="10528300" y="1667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132905</xdr:rowOff>
    </xdr:from>
    <xdr:to>
      <xdr:col>50</xdr:col>
      <xdr:colOff>165100</xdr:colOff>
      <xdr:row>98</xdr:row>
      <xdr:rowOff>63055</xdr:rowOff>
    </xdr:to>
    <xdr:sp macro="" textlink="">
      <xdr:nvSpPr>
        <xdr:cNvPr id="483" name="楕円 482">
          <a:extLst>
            <a:ext uri="{FF2B5EF4-FFF2-40B4-BE49-F238E27FC236}">
              <a16:creationId xmlns:a16="http://schemas.microsoft.com/office/drawing/2014/main" xmlns="" id="{00000000-0008-0000-0600-0000E3010000}"/>
            </a:ext>
          </a:extLst>
        </xdr:cNvPr>
        <xdr:cNvSpPr/>
      </xdr:nvSpPr>
      <xdr:spPr>
        <a:xfrm>
          <a:off x="9588500" y="1676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54182</xdr:rowOff>
    </xdr:from>
    <xdr:ext cx="534377" cy="259045"/>
    <xdr:sp macro="" textlink="">
      <xdr:nvSpPr>
        <xdr:cNvPr id="484" name="テキスト ボックス 483">
          <a:extLst>
            <a:ext uri="{FF2B5EF4-FFF2-40B4-BE49-F238E27FC236}">
              <a16:creationId xmlns:a16="http://schemas.microsoft.com/office/drawing/2014/main" xmlns="" id="{00000000-0008-0000-0600-0000E4010000}"/>
            </a:ext>
          </a:extLst>
        </xdr:cNvPr>
        <xdr:cNvSpPr txBox="1"/>
      </xdr:nvSpPr>
      <xdr:spPr>
        <a:xfrm>
          <a:off x="9372111" y="1685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130829</xdr:rowOff>
    </xdr:from>
    <xdr:to>
      <xdr:col>46</xdr:col>
      <xdr:colOff>38100</xdr:colOff>
      <xdr:row>97</xdr:row>
      <xdr:rowOff>60979</xdr:rowOff>
    </xdr:to>
    <xdr:sp macro="" textlink="">
      <xdr:nvSpPr>
        <xdr:cNvPr id="485" name="楕円 484">
          <a:extLst>
            <a:ext uri="{FF2B5EF4-FFF2-40B4-BE49-F238E27FC236}">
              <a16:creationId xmlns:a16="http://schemas.microsoft.com/office/drawing/2014/main" xmlns="" id="{00000000-0008-0000-0600-0000E5010000}"/>
            </a:ext>
          </a:extLst>
        </xdr:cNvPr>
        <xdr:cNvSpPr/>
      </xdr:nvSpPr>
      <xdr:spPr>
        <a:xfrm>
          <a:off x="8699500" y="1659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52106</xdr:rowOff>
    </xdr:from>
    <xdr:ext cx="534377" cy="259045"/>
    <xdr:sp macro="" textlink="">
      <xdr:nvSpPr>
        <xdr:cNvPr id="486" name="テキスト ボックス 485">
          <a:extLst>
            <a:ext uri="{FF2B5EF4-FFF2-40B4-BE49-F238E27FC236}">
              <a16:creationId xmlns:a16="http://schemas.microsoft.com/office/drawing/2014/main" xmlns="" id="{00000000-0008-0000-0600-0000E6010000}"/>
            </a:ext>
          </a:extLst>
        </xdr:cNvPr>
        <xdr:cNvSpPr txBox="1"/>
      </xdr:nvSpPr>
      <xdr:spPr>
        <a:xfrm>
          <a:off x="8483111" y="1668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60058</xdr:rowOff>
    </xdr:from>
    <xdr:to>
      <xdr:col>41</xdr:col>
      <xdr:colOff>101600</xdr:colOff>
      <xdr:row>97</xdr:row>
      <xdr:rowOff>161658</xdr:rowOff>
    </xdr:to>
    <xdr:sp macro="" textlink="">
      <xdr:nvSpPr>
        <xdr:cNvPr id="487" name="楕円 486">
          <a:extLst>
            <a:ext uri="{FF2B5EF4-FFF2-40B4-BE49-F238E27FC236}">
              <a16:creationId xmlns:a16="http://schemas.microsoft.com/office/drawing/2014/main" xmlns="" id="{00000000-0008-0000-0600-0000E7010000}"/>
            </a:ext>
          </a:extLst>
        </xdr:cNvPr>
        <xdr:cNvSpPr/>
      </xdr:nvSpPr>
      <xdr:spPr>
        <a:xfrm>
          <a:off x="7810500" y="1669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152785</xdr:rowOff>
    </xdr:from>
    <xdr:ext cx="534377" cy="259045"/>
    <xdr:sp macro="" textlink="">
      <xdr:nvSpPr>
        <xdr:cNvPr id="488" name="テキスト ボックス 487">
          <a:extLst>
            <a:ext uri="{FF2B5EF4-FFF2-40B4-BE49-F238E27FC236}">
              <a16:creationId xmlns:a16="http://schemas.microsoft.com/office/drawing/2014/main" xmlns="" id="{00000000-0008-0000-0600-0000E8010000}"/>
            </a:ext>
          </a:extLst>
        </xdr:cNvPr>
        <xdr:cNvSpPr txBox="1"/>
      </xdr:nvSpPr>
      <xdr:spPr>
        <a:xfrm>
          <a:off x="7594111" y="1678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19349</xdr:rowOff>
    </xdr:from>
    <xdr:to>
      <xdr:col>36</xdr:col>
      <xdr:colOff>165100</xdr:colOff>
      <xdr:row>92</xdr:row>
      <xdr:rowOff>120949</xdr:rowOff>
    </xdr:to>
    <xdr:sp macro="" textlink="">
      <xdr:nvSpPr>
        <xdr:cNvPr id="489" name="楕円 488">
          <a:extLst>
            <a:ext uri="{FF2B5EF4-FFF2-40B4-BE49-F238E27FC236}">
              <a16:creationId xmlns:a16="http://schemas.microsoft.com/office/drawing/2014/main" xmlns="" id="{00000000-0008-0000-0600-0000E9010000}"/>
            </a:ext>
          </a:extLst>
        </xdr:cNvPr>
        <xdr:cNvSpPr/>
      </xdr:nvSpPr>
      <xdr:spPr>
        <a:xfrm>
          <a:off x="6921500" y="1579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137476</xdr:rowOff>
    </xdr:from>
    <xdr:ext cx="534377" cy="259045"/>
    <xdr:sp macro="" textlink="">
      <xdr:nvSpPr>
        <xdr:cNvPr id="490" name="テキスト ボックス 489">
          <a:extLst>
            <a:ext uri="{FF2B5EF4-FFF2-40B4-BE49-F238E27FC236}">
              <a16:creationId xmlns:a16="http://schemas.microsoft.com/office/drawing/2014/main" xmlns="" id="{00000000-0008-0000-0600-0000EA010000}"/>
            </a:ext>
          </a:extLst>
        </xdr:cNvPr>
        <xdr:cNvSpPr txBox="1"/>
      </xdr:nvSpPr>
      <xdr:spPr>
        <a:xfrm>
          <a:off x="6705111" y="1556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xmlns=""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xmlns=""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xmlns=""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xmlns=""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xmlns=""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xmlns=""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xmlns=""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xmlns="" id="{00000000-0008-0000-06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a:extLst>
            <a:ext uri="{FF2B5EF4-FFF2-40B4-BE49-F238E27FC236}">
              <a16:creationId xmlns:a16="http://schemas.microsoft.com/office/drawing/2014/main" xmlns="" id="{00000000-0008-0000-0600-0000F6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xmlns="" id="{00000000-0008-0000-06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a:extLst>
            <a:ext uri="{FF2B5EF4-FFF2-40B4-BE49-F238E27FC236}">
              <a16:creationId xmlns:a16="http://schemas.microsoft.com/office/drawing/2014/main" xmlns="" id="{00000000-0008-0000-0600-0000F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xmlns="" id="{00000000-0008-0000-06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a:extLst>
            <a:ext uri="{FF2B5EF4-FFF2-40B4-BE49-F238E27FC236}">
              <a16:creationId xmlns:a16="http://schemas.microsoft.com/office/drawing/2014/main" xmlns="" id="{00000000-0008-0000-0600-0000F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xmlns="" id="{00000000-0008-0000-06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a:extLst>
            <a:ext uri="{FF2B5EF4-FFF2-40B4-BE49-F238E27FC236}">
              <a16:creationId xmlns:a16="http://schemas.microsoft.com/office/drawing/2014/main" xmlns="" id="{00000000-0008-0000-0600-0000F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xmlns="" id="{00000000-0008-0000-06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a:extLst>
            <a:ext uri="{FF2B5EF4-FFF2-40B4-BE49-F238E27FC236}">
              <a16:creationId xmlns:a16="http://schemas.microsoft.com/office/drawing/2014/main" xmlns="" id="{00000000-0008-0000-0600-0000FE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a:extLst>
            <a:ext uri="{FF2B5EF4-FFF2-40B4-BE49-F238E27FC236}">
              <a16:creationId xmlns:a16="http://schemas.microsoft.com/office/drawing/2014/main" xmlns="" id="{00000000-0008-0000-0600-000000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xmlns="" id="{00000000-0008-0000-06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xmlns=""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122675</xdr:rowOff>
    </xdr:from>
    <xdr:to>
      <xdr:col>85</xdr:col>
      <xdr:colOff>126364</xdr:colOff>
      <xdr:row>39</xdr:row>
      <xdr:rowOff>98878</xdr:rowOff>
    </xdr:to>
    <xdr:cxnSp macro="">
      <xdr:nvCxnSpPr>
        <xdr:cNvPr id="516" name="直線コネクタ 515">
          <a:extLst>
            <a:ext uri="{FF2B5EF4-FFF2-40B4-BE49-F238E27FC236}">
              <a16:creationId xmlns:a16="http://schemas.microsoft.com/office/drawing/2014/main" xmlns="" id="{00000000-0008-0000-0600-000004020000}"/>
            </a:ext>
          </a:extLst>
        </xdr:cNvPr>
        <xdr:cNvCxnSpPr/>
      </xdr:nvCxnSpPr>
      <xdr:spPr>
        <a:xfrm flipV="1">
          <a:off x="16317595" y="5266175"/>
          <a:ext cx="1269" cy="1519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7" name="災害復旧事業費最小値テキスト">
          <a:extLst>
            <a:ext uri="{FF2B5EF4-FFF2-40B4-BE49-F238E27FC236}">
              <a16:creationId xmlns:a16="http://schemas.microsoft.com/office/drawing/2014/main" xmlns="" id="{00000000-0008-0000-0600-000005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a:extLst>
            <a:ext uri="{FF2B5EF4-FFF2-40B4-BE49-F238E27FC236}">
              <a16:creationId xmlns:a16="http://schemas.microsoft.com/office/drawing/2014/main" xmlns="" id="{00000000-0008-0000-0600-000006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69352</xdr:rowOff>
    </xdr:from>
    <xdr:ext cx="599010" cy="259045"/>
    <xdr:sp macro="" textlink="">
      <xdr:nvSpPr>
        <xdr:cNvPr id="519" name="災害復旧事業費最大値テキスト">
          <a:extLst>
            <a:ext uri="{FF2B5EF4-FFF2-40B4-BE49-F238E27FC236}">
              <a16:creationId xmlns:a16="http://schemas.microsoft.com/office/drawing/2014/main" xmlns="" id="{00000000-0008-0000-0600-000007020000}"/>
            </a:ext>
          </a:extLst>
        </xdr:cNvPr>
        <xdr:cNvSpPr txBox="1"/>
      </xdr:nvSpPr>
      <xdr:spPr>
        <a:xfrm>
          <a:off x="16370300" y="5041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122675</xdr:rowOff>
    </xdr:from>
    <xdr:to>
      <xdr:col>86</xdr:col>
      <xdr:colOff>25400</xdr:colOff>
      <xdr:row>30</xdr:row>
      <xdr:rowOff>122675</xdr:rowOff>
    </xdr:to>
    <xdr:cxnSp macro="">
      <xdr:nvCxnSpPr>
        <xdr:cNvPr id="520" name="直線コネクタ 519">
          <a:extLst>
            <a:ext uri="{FF2B5EF4-FFF2-40B4-BE49-F238E27FC236}">
              <a16:creationId xmlns:a16="http://schemas.microsoft.com/office/drawing/2014/main" xmlns="" id="{00000000-0008-0000-0600-000008020000}"/>
            </a:ext>
          </a:extLst>
        </xdr:cNvPr>
        <xdr:cNvCxnSpPr/>
      </xdr:nvCxnSpPr>
      <xdr:spPr>
        <a:xfrm>
          <a:off x="16230600" y="5266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4935</xdr:rowOff>
    </xdr:from>
    <xdr:to>
      <xdr:col>85</xdr:col>
      <xdr:colOff>127000</xdr:colOff>
      <xdr:row>39</xdr:row>
      <xdr:rowOff>98813</xdr:rowOff>
    </xdr:to>
    <xdr:cxnSp macro="">
      <xdr:nvCxnSpPr>
        <xdr:cNvPr id="521" name="直線コネクタ 520">
          <a:extLst>
            <a:ext uri="{FF2B5EF4-FFF2-40B4-BE49-F238E27FC236}">
              <a16:creationId xmlns:a16="http://schemas.microsoft.com/office/drawing/2014/main" xmlns="" id="{00000000-0008-0000-0600-000009020000}"/>
            </a:ext>
          </a:extLst>
        </xdr:cNvPr>
        <xdr:cNvCxnSpPr/>
      </xdr:nvCxnSpPr>
      <xdr:spPr>
        <a:xfrm flipV="1">
          <a:off x="15481300" y="6691485"/>
          <a:ext cx="838200" cy="93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125664</xdr:rowOff>
    </xdr:from>
    <xdr:ext cx="469744" cy="259045"/>
    <xdr:sp macro="" textlink="">
      <xdr:nvSpPr>
        <xdr:cNvPr id="522" name="災害復旧事業費平均値テキスト">
          <a:extLst>
            <a:ext uri="{FF2B5EF4-FFF2-40B4-BE49-F238E27FC236}">
              <a16:creationId xmlns:a16="http://schemas.microsoft.com/office/drawing/2014/main" xmlns="" id="{00000000-0008-0000-0600-00000A020000}"/>
            </a:ext>
          </a:extLst>
        </xdr:cNvPr>
        <xdr:cNvSpPr txBox="1"/>
      </xdr:nvSpPr>
      <xdr:spPr>
        <a:xfrm>
          <a:off x="16370300" y="6640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147237</xdr:rowOff>
    </xdr:from>
    <xdr:to>
      <xdr:col>85</xdr:col>
      <xdr:colOff>177800</xdr:colOff>
      <xdr:row>39</xdr:row>
      <xdr:rowOff>77387</xdr:rowOff>
    </xdr:to>
    <xdr:sp macro="" textlink="">
      <xdr:nvSpPr>
        <xdr:cNvPr id="523" name="フローチャート: 判断 522">
          <a:extLst>
            <a:ext uri="{FF2B5EF4-FFF2-40B4-BE49-F238E27FC236}">
              <a16:creationId xmlns:a16="http://schemas.microsoft.com/office/drawing/2014/main" xmlns="" id="{00000000-0008-0000-0600-00000B020000}"/>
            </a:ext>
          </a:extLst>
        </xdr:cNvPr>
        <xdr:cNvSpPr/>
      </xdr:nvSpPr>
      <xdr:spPr>
        <a:xfrm>
          <a:off x="16268700" y="666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98813</xdr:rowOff>
    </xdr:from>
    <xdr:to>
      <xdr:col>81</xdr:col>
      <xdr:colOff>50800</xdr:colOff>
      <xdr:row>39</xdr:row>
      <xdr:rowOff>98878</xdr:rowOff>
    </xdr:to>
    <xdr:cxnSp macro="">
      <xdr:nvCxnSpPr>
        <xdr:cNvPr id="524" name="直線コネクタ 523">
          <a:extLst>
            <a:ext uri="{FF2B5EF4-FFF2-40B4-BE49-F238E27FC236}">
              <a16:creationId xmlns:a16="http://schemas.microsoft.com/office/drawing/2014/main" xmlns="" id="{00000000-0008-0000-0600-00000C020000}"/>
            </a:ext>
          </a:extLst>
        </xdr:cNvPr>
        <xdr:cNvCxnSpPr/>
      </xdr:nvCxnSpPr>
      <xdr:spPr>
        <a:xfrm flipV="1">
          <a:off x="14592300" y="6785363"/>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33971</xdr:rowOff>
    </xdr:from>
    <xdr:to>
      <xdr:col>81</xdr:col>
      <xdr:colOff>101600</xdr:colOff>
      <xdr:row>39</xdr:row>
      <xdr:rowOff>135571</xdr:rowOff>
    </xdr:to>
    <xdr:sp macro="" textlink="">
      <xdr:nvSpPr>
        <xdr:cNvPr id="525" name="フローチャート: 判断 524">
          <a:extLst>
            <a:ext uri="{FF2B5EF4-FFF2-40B4-BE49-F238E27FC236}">
              <a16:creationId xmlns:a16="http://schemas.microsoft.com/office/drawing/2014/main" xmlns="" id="{00000000-0008-0000-0600-00000D020000}"/>
            </a:ext>
          </a:extLst>
        </xdr:cNvPr>
        <xdr:cNvSpPr/>
      </xdr:nvSpPr>
      <xdr:spPr>
        <a:xfrm>
          <a:off x="15430500" y="672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152098</xdr:rowOff>
    </xdr:from>
    <xdr:ext cx="469744" cy="259045"/>
    <xdr:sp macro="" textlink="">
      <xdr:nvSpPr>
        <xdr:cNvPr id="526" name="テキスト ボックス 525">
          <a:extLst>
            <a:ext uri="{FF2B5EF4-FFF2-40B4-BE49-F238E27FC236}">
              <a16:creationId xmlns:a16="http://schemas.microsoft.com/office/drawing/2014/main" xmlns="" id="{00000000-0008-0000-0600-00000E020000}"/>
            </a:ext>
          </a:extLst>
        </xdr:cNvPr>
        <xdr:cNvSpPr txBox="1"/>
      </xdr:nvSpPr>
      <xdr:spPr>
        <a:xfrm>
          <a:off x="15246428" y="649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94013</xdr:rowOff>
    </xdr:from>
    <xdr:to>
      <xdr:col>76</xdr:col>
      <xdr:colOff>114300</xdr:colOff>
      <xdr:row>39</xdr:row>
      <xdr:rowOff>98878</xdr:rowOff>
    </xdr:to>
    <xdr:cxnSp macro="">
      <xdr:nvCxnSpPr>
        <xdr:cNvPr id="527" name="直線コネクタ 526">
          <a:extLst>
            <a:ext uri="{FF2B5EF4-FFF2-40B4-BE49-F238E27FC236}">
              <a16:creationId xmlns:a16="http://schemas.microsoft.com/office/drawing/2014/main" xmlns="" id="{00000000-0008-0000-0600-00000F020000}"/>
            </a:ext>
          </a:extLst>
        </xdr:cNvPr>
        <xdr:cNvCxnSpPr/>
      </xdr:nvCxnSpPr>
      <xdr:spPr>
        <a:xfrm>
          <a:off x="13703300" y="6780563"/>
          <a:ext cx="889000" cy="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42635</xdr:rowOff>
    </xdr:from>
    <xdr:to>
      <xdr:col>76</xdr:col>
      <xdr:colOff>165100</xdr:colOff>
      <xdr:row>39</xdr:row>
      <xdr:rowOff>144235</xdr:rowOff>
    </xdr:to>
    <xdr:sp macro="" textlink="">
      <xdr:nvSpPr>
        <xdr:cNvPr id="528" name="フローチャート: 判断 527">
          <a:extLst>
            <a:ext uri="{FF2B5EF4-FFF2-40B4-BE49-F238E27FC236}">
              <a16:creationId xmlns:a16="http://schemas.microsoft.com/office/drawing/2014/main" xmlns="" id="{00000000-0008-0000-0600-000010020000}"/>
            </a:ext>
          </a:extLst>
        </xdr:cNvPr>
        <xdr:cNvSpPr/>
      </xdr:nvSpPr>
      <xdr:spPr>
        <a:xfrm>
          <a:off x="14541500" y="672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160762</xdr:rowOff>
    </xdr:from>
    <xdr:ext cx="378565"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4403017" y="6504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94013</xdr:rowOff>
    </xdr:from>
    <xdr:to>
      <xdr:col>71</xdr:col>
      <xdr:colOff>177800</xdr:colOff>
      <xdr:row>39</xdr:row>
      <xdr:rowOff>95352</xdr:rowOff>
    </xdr:to>
    <xdr:cxnSp macro="">
      <xdr:nvCxnSpPr>
        <xdr:cNvPr id="530" name="直線コネクタ 529">
          <a:extLst>
            <a:ext uri="{FF2B5EF4-FFF2-40B4-BE49-F238E27FC236}">
              <a16:creationId xmlns:a16="http://schemas.microsoft.com/office/drawing/2014/main" xmlns="" id="{00000000-0008-0000-0600-000012020000}"/>
            </a:ext>
          </a:extLst>
        </xdr:cNvPr>
        <xdr:cNvCxnSpPr/>
      </xdr:nvCxnSpPr>
      <xdr:spPr>
        <a:xfrm flipV="1">
          <a:off x="12814300" y="6780563"/>
          <a:ext cx="889000" cy="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169857</xdr:rowOff>
    </xdr:from>
    <xdr:to>
      <xdr:col>72</xdr:col>
      <xdr:colOff>38100</xdr:colOff>
      <xdr:row>39</xdr:row>
      <xdr:rowOff>100007</xdr:rowOff>
    </xdr:to>
    <xdr:sp macro="" textlink="">
      <xdr:nvSpPr>
        <xdr:cNvPr id="531" name="フローチャート: 判断 530">
          <a:extLst>
            <a:ext uri="{FF2B5EF4-FFF2-40B4-BE49-F238E27FC236}">
              <a16:creationId xmlns:a16="http://schemas.microsoft.com/office/drawing/2014/main" xmlns="" id="{00000000-0008-0000-0600-000013020000}"/>
            </a:ext>
          </a:extLst>
        </xdr:cNvPr>
        <xdr:cNvSpPr/>
      </xdr:nvSpPr>
      <xdr:spPr>
        <a:xfrm>
          <a:off x="13652500" y="668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116534</xdr:rowOff>
    </xdr:from>
    <xdr:ext cx="469744"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3468428" y="646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42614</xdr:rowOff>
    </xdr:from>
    <xdr:to>
      <xdr:col>67</xdr:col>
      <xdr:colOff>101600</xdr:colOff>
      <xdr:row>39</xdr:row>
      <xdr:rowOff>144214</xdr:rowOff>
    </xdr:to>
    <xdr:sp macro="" textlink="">
      <xdr:nvSpPr>
        <xdr:cNvPr id="533" name="フローチャート: 判断 532">
          <a:extLst>
            <a:ext uri="{FF2B5EF4-FFF2-40B4-BE49-F238E27FC236}">
              <a16:creationId xmlns:a16="http://schemas.microsoft.com/office/drawing/2014/main" xmlns="" id="{00000000-0008-0000-0600-000015020000}"/>
            </a:ext>
          </a:extLst>
        </xdr:cNvPr>
        <xdr:cNvSpPr/>
      </xdr:nvSpPr>
      <xdr:spPr>
        <a:xfrm>
          <a:off x="12763500" y="672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160741</xdr:rowOff>
    </xdr:from>
    <xdr:ext cx="378565"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2625017" y="6504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xmlns=""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xmlns=""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125585</xdr:rowOff>
    </xdr:from>
    <xdr:to>
      <xdr:col>85</xdr:col>
      <xdr:colOff>177800</xdr:colOff>
      <xdr:row>39</xdr:row>
      <xdr:rowOff>55735</xdr:rowOff>
    </xdr:to>
    <xdr:sp macro="" textlink="">
      <xdr:nvSpPr>
        <xdr:cNvPr id="540" name="楕円 539">
          <a:extLst>
            <a:ext uri="{FF2B5EF4-FFF2-40B4-BE49-F238E27FC236}">
              <a16:creationId xmlns:a16="http://schemas.microsoft.com/office/drawing/2014/main" xmlns="" id="{00000000-0008-0000-0600-00001C020000}"/>
            </a:ext>
          </a:extLst>
        </xdr:cNvPr>
        <xdr:cNvSpPr/>
      </xdr:nvSpPr>
      <xdr:spPr>
        <a:xfrm>
          <a:off x="16268700" y="66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84962</xdr:rowOff>
    </xdr:from>
    <xdr:ext cx="469744" cy="259045"/>
    <xdr:sp macro="" textlink="">
      <xdr:nvSpPr>
        <xdr:cNvPr id="541" name="災害復旧事業費該当値テキスト">
          <a:extLst>
            <a:ext uri="{FF2B5EF4-FFF2-40B4-BE49-F238E27FC236}">
              <a16:creationId xmlns:a16="http://schemas.microsoft.com/office/drawing/2014/main" xmlns="" id="{00000000-0008-0000-0600-00001D020000}"/>
            </a:ext>
          </a:extLst>
        </xdr:cNvPr>
        <xdr:cNvSpPr txBox="1"/>
      </xdr:nvSpPr>
      <xdr:spPr>
        <a:xfrm>
          <a:off x="16370300" y="642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48013</xdr:rowOff>
    </xdr:from>
    <xdr:to>
      <xdr:col>81</xdr:col>
      <xdr:colOff>101600</xdr:colOff>
      <xdr:row>39</xdr:row>
      <xdr:rowOff>149613</xdr:rowOff>
    </xdr:to>
    <xdr:sp macro="" textlink="">
      <xdr:nvSpPr>
        <xdr:cNvPr id="542" name="楕円 541">
          <a:extLst>
            <a:ext uri="{FF2B5EF4-FFF2-40B4-BE49-F238E27FC236}">
              <a16:creationId xmlns:a16="http://schemas.microsoft.com/office/drawing/2014/main" xmlns="" id="{00000000-0008-0000-0600-00001E020000}"/>
            </a:ext>
          </a:extLst>
        </xdr:cNvPr>
        <xdr:cNvSpPr/>
      </xdr:nvSpPr>
      <xdr:spPr>
        <a:xfrm>
          <a:off x="15430500" y="673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140740</xdr:rowOff>
    </xdr:from>
    <xdr:ext cx="249299" cy="259045"/>
    <xdr:sp macro="" textlink="">
      <xdr:nvSpPr>
        <xdr:cNvPr id="543" name="テキスト ボックス 542">
          <a:extLst>
            <a:ext uri="{FF2B5EF4-FFF2-40B4-BE49-F238E27FC236}">
              <a16:creationId xmlns:a16="http://schemas.microsoft.com/office/drawing/2014/main" xmlns="" id="{00000000-0008-0000-0600-00001F020000}"/>
            </a:ext>
          </a:extLst>
        </xdr:cNvPr>
        <xdr:cNvSpPr txBox="1"/>
      </xdr:nvSpPr>
      <xdr:spPr>
        <a:xfrm>
          <a:off x="15356650" y="68272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4" name="楕円 543">
          <a:extLst>
            <a:ext uri="{FF2B5EF4-FFF2-40B4-BE49-F238E27FC236}">
              <a16:creationId xmlns:a16="http://schemas.microsoft.com/office/drawing/2014/main" xmlns="" id="{00000000-0008-0000-0600-000020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5" name="テキスト ボックス 544">
          <a:extLst>
            <a:ext uri="{FF2B5EF4-FFF2-40B4-BE49-F238E27FC236}">
              <a16:creationId xmlns:a16="http://schemas.microsoft.com/office/drawing/2014/main" xmlns="" id="{00000000-0008-0000-0600-000021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43213</xdr:rowOff>
    </xdr:from>
    <xdr:to>
      <xdr:col>72</xdr:col>
      <xdr:colOff>38100</xdr:colOff>
      <xdr:row>39</xdr:row>
      <xdr:rowOff>144813</xdr:rowOff>
    </xdr:to>
    <xdr:sp macro="" textlink="">
      <xdr:nvSpPr>
        <xdr:cNvPr id="546" name="楕円 545">
          <a:extLst>
            <a:ext uri="{FF2B5EF4-FFF2-40B4-BE49-F238E27FC236}">
              <a16:creationId xmlns:a16="http://schemas.microsoft.com/office/drawing/2014/main" xmlns="" id="{00000000-0008-0000-0600-000022020000}"/>
            </a:ext>
          </a:extLst>
        </xdr:cNvPr>
        <xdr:cNvSpPr/>
      </xdr:nvSpPr>
      <xdr:spPr>
        <a:xfrm>
          <a:off x="13652500" y="672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135940</xdr:rowOff>
    </xdr:from>
    <xdr:ext cx="378565" cy="259045"/>
    <xdr:sp macro="" textlink="">
      <xdr:nvSpPr>
        <xdr:cNvPr id="547" name="テキスト ボックス 546">
          <a:extLst>
            <a:ext uri="{FF2B5EF4-FFF2-40B4-BE49-F238E27FC236}">
              <a16:creationId xmlns:a16="http://schemas.microsoft.com/office/drawing/2014/main" xmlns="" id="{00000000-0008-0000-0600-000023020000}"/>
            </a:ext>
          </a:extLst>
        </xdr:cNvPr>
        <xdr:cNvSpPr txBox="1"/>
      </xdr:nvSpPr>
      <xdr:spPr>
        <a:xfrm>
          <a:off x="13514017" y="6822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44552</xdr:rowOff>
    </xdr:from>
    <xdr:to>
      <xdr:col>67</xdr:col>
      <xdr:colOff>101600</xdr:colOff>
      <xdr:row>39</xdr:row>
      <xdr:rowOff>146152</xdr:rowOff>
    </xdr:to>
    <xdr:sp macro="" textlink="">
      <xdr:nvSpPr>
        <xdr:cNvPr id="548" name="楕円 547">
          <a:extLst>
            <a:ext uri="{FF2B5EF4-FFF2-40B4-BE49-F238E27FC236}">
              <a16:creationId xmlns:a16="http://schemas.microsoft.com/office/drawing/2014/main" xmlns="" id="{00000000-0008-0000-0600-000024020000}"/>
            </a:ext>
          </a:extLst>
        </xdr:cNvPr>
        <xdr:cNvSpPr/>
      </xdr:nvSpPr>
      <xdr:spPr>
        <a:xfrm>
          <a:off x="12763500" y="673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137279</xdr:rowOff>
    </xdr:from>
    <xdr:ext cx="378565" cy="259045"/>
    <xdr:sp macro="" textlink="">
      <xdr:nvSpPr>
        <xdr:cNvPr id="549" name="テキスト ボックス 548">
          <a:extLst>
            <a:ext uri="{FF2B5EF4-FFF2-40B4-BE49-F238E27FC236}">
              <a16:creationId xmlns:a16="http://schemas.microsoft.com/office/drawing/2014/main" xmlns="" id="{00000000-0008-0000-0600-000025020000}"/>
            </a:ext>
          </a:extLst>
        </xdr:cNvPr>
        <xdr:cNvSpPr txBox="1"/>
      </xdr:nvSpPr>
      <xdr:spPr>
        <a:xfrm>
          <a:off x="12625017" y="6823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xmlns=""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xmlns=""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xmlns=""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xmlns=""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xmlns=""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xmlns=""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xmlns=""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xmlns=""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xmlns=""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xmlns=""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xmlns=""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xmlns=""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xmlns=""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xmlns=""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xmlns=""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xmlns=""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xmlns=""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xmlns=""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xmlns=""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xmlns=""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xmlns=""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xmlns=""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xmlns=""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xmlns=""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xmlns=""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xmlns=""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xmlns=""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xmlns=""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xmlns=""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xmlns=""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xmlns=""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xmlns=""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xmlns=""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xmlns=""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xmlns=""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xmlns=""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xmlns=""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xmlns=""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xmlns=""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xmlns=""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xmlns=""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xmlns=""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xmlns=""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xmlns=""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xmlns=""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xmlns=""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xmlns=""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xmlns=""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xmlns=""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xmlns=""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xmlns=""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xmlns=""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xmlns="" id="{00000000-0008-0000-06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xmlns="" id="{00000000-0008-0000-06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xmlns="" id="{00000000-0008-0000-06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2" name="テキスト ボックス 611">
          <a:extLst>
            <a:ext uri="{FF2B5EF4-FFF2-40B4-BE49-F238E27FC236}">
              <a16:creationId xmlns:a16="http://schemas.microsoft.com/office/drawing/2014/main" xmlns="" id="{00000000-0008-0000-0600-000064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4" name="テキスト ボックス 613">
          <a:extLst>
            <a:ext uri="{FF2B5EF4-FFF2-40B4-BE49-F238E27FC236}">
              <a16:creationId xmlns:a16="http://schemas.microsoft.com/office/drawing/2014/main" xmlns="" id="{00000000-0008-0000-0600-000066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6" name="テキスト ボックス 615">
          <a:extLst>
            <a:ext uri="{FF2B5EF4-FFF2-40B4-BE49-F238E27FC236}">
              <a16:creationId xmlns:a16="http://schemas.microsoft.com/office/drawing/2014/main" xmlns="" id="{00000000-0008-0000-0600-000068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8" name="テキスト ボックス 617">
          <a:extLst>
            <a:ext uri="{FF2B5EF4-FFF2-40B4-BE49-F238E27FC236}">
              <a16:creationId xmlns:a16="http://schemas.microsoft.com/office/drawing/2014/main" xmlns="" id="{00000000-0008-0000-0600-00006A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xmlns=""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25605</xdr:rowOff>
    </xdr:from>
    <xdr:to>
      <xdr:col>85</xdr:col>
      <xdr:colOff>126364</xdr:colOff>
      <xdr:row>77</xdr:row>
      <xdr:rowOff>141094</xdr:rowOff>
    </xdr:to>
    <xdr:cxnSp macro="">
      <xdr:nvCxnSpPr>
        <xdr:cNvPr id="620" name="直線コネクタ 619">
          <a:extLst>
            <a:ext uri="{FF2B5EF4-FFF2-40B4-BE49-F238E27FC236}">
              <a16:creationId xmlns:a16="http://schemas.microsoft.com/office/drawing/2014/main" xmlns="" id="{00000000-0008-0000-0600-00006C020000}"/>
            </a:ext>
          </a:extLst>
        </xdr:cNvPr>
        <xdr:cNvCxnSpPr/>
      </xdr:nvCxnSpPr>
      <xdr:spPr>
        <a:xfrm flipV="1">
          <a:off x="16317595" y="12027105"/>
          <a:ext cx="1269" cy="1315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144921</xdr:rowOff>
    </xdr:from>
    <xdr:ext cx="469744" cy="259045"/>
    <xdr:sp macro="" textlink="">
      <xdr:nvSpPr>
        <xdr:cNvPr id="621" name="公債費最小値テキスト">
          <a:extLst>
            <a:ext uri="{FF2B5EF4-FFF2-40B4-BE49-F238E27FC236}">
              <a16:creationId xmlns:a16="http://schemas.microsoft.com/office/drawing/2014/main" xmlns="" id="{00000000-0008-0000-0600-00006D020000}"/>
            </a:ext>
          </a:extLst>
        </xdr:cNvPr>
        <xdr:cNvSpPr txBox="1"/>
      </xdr:nvSpPr>
      <xdr:spPr>
        <a:xfrm>
          <a:off x="16370300" y="13346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141094</xdr:rowOff>
    </xdr:from>
    <xdr:to>
      <xdr:col>86</xdr:col>
      <xdr:colOff>25400</xdr:colOff>
      <xdr:row>77</xdr:row>
      <xdr:rowOff>141094</xdr:rowOff>
    </xdr:to>
    <xdr:cxnSp macro="">
      <xdr:nvCxnSpPr>
        <xdr:cNvPr id="622" name="直線コネクタ 621">
          <a:extLst>
            <a:ext uri="{FF2B5EF4-FFF2-40B4-BE49-F238E27FC236}">
              <a16:creationId xmlns:a16="http://schemas.microsoft.com/office/drawing/2014/main" xmlns="" id="{00000000-0008-0000-0600-00006E020000}"/>
            </a:ext>
          </a:extLst>
        </xdr:cNvPr>
        <xdr:cNvCxnSpPr/>
      </xdr:nvCxnSpPr>
      <xdr:spPr>
        <a:xfrm>
          <a:off x="16230600" y="1334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143732</xdr:rowOff>
    </xdr:from>
    <xdr:ext cx="534377" cy="259045"/>
    <xdr:sp macro="" textlink="">
      <xdr:nvSpPr>
        <xdr:cNvPr id="623" name="公債費最大値テキスト">
          <a:extLst>
            <a:ext uri="{FF2B5EF4-FFF2-40B4-BE49-F238E27FC236}">
              <a16:creationId xmlns:a16="http://schemas.microsoft.com/office/drawing/2014/main" xmlns="" id="{00000000-0008-0000-0600-00006F020000}"/>
            </a:ext>
          </a:extLst>
        </xdr:cNvPr>
        <xdr:cNvSpPr txBox="1"/>
      </xdr:nvSpPr>
      <xdr:spPr>
        <a:xfrm>
          <a:off x="16370300" y="1180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25605</xdr:rowOff>
    </xdr:from>
    <xdr:to>
      <xdr:col>86</xdr:col>
      <xdr:colOff>25400</xdr:colOff>
      <xdr:row>70</xdr:row>
      <xdr:rowOff>25605</xdr:rowOff>
    </xdr:to>
    <xdr:cxnSp macro="">
      <xdr:nvCxnSpPr>
        <xdr:cNvPr id="624" name="直線コネクタ 623">
          <a:extLst>
            <a:ext uri="{FF2B5EF4-FFF2-40B4-BE49-F238E27FC236}">
              <a16:creationId xmlns:a16="http://schemas.microsoft.com/office/drawing/2014/main" xmlns="" id="{00000000-0008-0000-0600-000070020000}"/>
            </a:ext>
          </a:extLst>
        </xdr:cNvPr>
        <xdr:cNvCxnSpPr/>
      </xdr:nvCxnSpPr>
      <xdr:spPr>
        <a:xfrm>
          <a:off x="16230600" y="1202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21331</xdr:rowOff>
    </xdr:from>
    <xdr:to>
      <xdr:col>85</xdr:col>
      <xdr:colOff>127000</xdr:colOff>
      <xdr:row>74</xdr:row>
      <xdr:rowOff>81521</xdr:rowOff>
    </xdr:to>
    <xdr:cxnSp macro="">
      <xdr:nvCxnSpPr>
        <xdr:cNvPr id="625" name="直線コネクタ 624">
          <a:extLst>
            <a:ext uri="{FF2B5EF4-FFF2-40B4-BE49-F238E27FC236}">
              <a16:creationId xmlns:a16="http://schemas.microsoft.com/office/drawing/2014/main" xmlns="" id="{00000000-0008-0000-0600-000071020000}"/>
            </a:ext>
          </a:extLst>
        </xdr:cNvPr>
        <xdr:cNvCxnSpPr/>
      </xdr:nvCxnSpPr>
      <xdr:spPr>
        <a:xfrm>
          <a:off x="15481300" y="12708631"/>
          <a:ext cx="838200" cy="6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150159</xdr:rowOff>
    </xdr:from>
    <xdr:ext cx="534377" cy="259045"/>
    <xdr:sp macro="" textlink="">
      <xdr:nvSpPr>
        <xdr:cNvPr id="626" name="公債費平均値テキスト">
          <a:extLst>
            <a:ext uri="{FF2B5EF4-FFF2-40B4-BE49-F238E27FC236}">
              <a16:creationId xmlns:a16="http://schemas.microsoft.com/office/drawing/2014/main" xmlns="" id="{00000000-0008-0000-0600-000072020000}"/>
            </a:ext>
          </a:extLst>
        </xdr:cNvPr>
        <xdr:cNvSpPr txBox="1"/>
      </xdr:nvSpPr>
      <xdr:spPr>
        <a:xfrm>
          <a:off x="16370300" y="12494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127282</xdr:rowOff>
    </xdr:from>
    <xdr:to>
      <xdr:col>85</xdr:col>
      <xdr:colOff>177800</xdr:colOff>
      <xdr:row>74</xdr:row>
      <xdr:rowOff>57432</xdr:rowOff>
    </xdr:to>
    <xdr:sp macro="" textlink="">
      <xdr:nvSpPr>
        <xdr:cNvPr id="627" name="フローチャート: 判断 626">
          <a:extLst>
            <a:ext uri="{FF2B5EF4-FFF2-40B4-BE49-F238E27FC236}">
              <a16:creationId xmlns:a16="http://schemas.microsoft.com/office/drawing/2014/main" xmlns="" id="{00000000-0008-0000-0600-000073020000}"/>
            </a:ext>
          </a:extLst>
        </xdr:cNvPr>
        <xdr:cNvSpPr/>
      </xdr:nvSpPr>
      <xdr:spPr>
        <a:xfrm>
          <a:off x="16268700" y="1264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21331</xdr:rowOff>
    </xdr:from>
    <xdr:to>
      <xdr:col>81</xdr:col>
      <xdr:colOff>50800</xdr:colOff>
      <xdr:row>74</xdr:row>
      <xdr:rowOff>21765</xdr:rowOff>
    </xdr:to>
    <xdr:cxnSp macro="">
      <xdr:nvCxnSpPr>
        <xdr:cNvPr id="628" name="直線コネクタ 627">
          <a:extLst>
            <a:ext uri="{FF2B5EF4-FFF2-40B4-BE49-F238E27FC236}">
              <a16:creationId xmlns:a16="http://schemas.microsoft.com/office/drawing/2014/main" xmlns="" id="{00000000-0008-0000-0600-000074020000}"/>
            </a:ext>
          </a:extLst>
        </xdr:cNvPr>
        <xdr:cNvCxnSpPr/>
      </xdr:nvCxnSpPr>
      <xdr:spPr>
        <a:xfrm flipV="1">
          <a:off x="14592300" y="12708631"/>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151262</xdr:rowOff>
    </xdr:from>
    <xdr:to>
      <xdr:col>81</xdr:col>
      <xdr:colOff>101600</xdr:colOff>
      <xdr:row>74</xdr:row>
      <xdr:rowOff>81412</xdr:rowOff>
    </xdr:to>
    <xdr:sp macro="" textlink="">
      <xdr:nvSpPr>
        <xdr:cNvPr id="629" name="フローチャート: 判断 628">
          <a:extLst>
            <a:ext uri="{FF2B5EF4-FFF2-40B4-BE49-F238E27FC236}">
              <a16:creationId xmlns:a16="http://schemas.microsoft.com/office/drawing/2014/main" xmlns="" id="{00000000-0008-0000-0600-000075020000}"/>
            </a:ext>
          </a:extLst>
        </xdr:cNvPr>
        <xdr:cNvSpPr/>
      </xdr:nvSpPr>
      <xdr:spPr>
        <a:xfrm>
          <a:off x="15430500" y="1266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72539</xdr:rowOff>
    </xdr:from>
    <xdr:ext cx="534377" cy="259045"/>
    <xdr:sp macro="" textlink="">
      <xdr:nvSpPr>
        <xdr:cNvPr id="630" name="テキスト ボックス 629">
          <a:extLst>
            <a:ext uri="{FF2B5EF4-FFF2-40B4-BE49-F238E27FC236}">
              <a16:creationId xmlns:a16="http://schemas.microsoft.com/office/drawing/2014/main" xmlns="" id="{00000000-0008-0000-0600-000076020000}"/>
            </a:ext>
          </a:extLst>
        </xdr:cNvPr>
        <xdr:cNvSpPr txBox="1"/>
      </xdr:nvSpPr>
      <xdr:spPr>
        <a:xfrm>
          <a:off x="15214111" y="1275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109113</xdr:rowOff>
    </xdr:from>
    <xdr:to>
      <xdr:col>76</xdr:col>
      <xdr:colOff>114300</xdr:colOff>
      <xdr:row>74</xdr:row>
      <xdr:rowOff>21765</xdr:rowOff>
    </xdr:to>
    <xdr:cxnSp macro="">
      <xdr:nvCxnSpPr>
        <xdr:cNvPr id="631" name="直線コネクタ 630">
          <a:extLst>
            <a:ext uri="{FF2B5EF4-FFF2-40B4-BE49-F238E27FC236}">
              <a16:creationId xmlns:a16="http://schemas.microsoft.com/office/drawing/2014/main" xmlns="" id="{00000000-0008-0000-0600-000077020000}"/>
            </a:ext>
          </a:extLst>
        </xdr:cNvPr>
        <xdr:cNvCxnSpPr/>
      </xdr:nvCxnSpPr>
      <xdr:spPr>
        <a:xfrm>
          <a:off x="13703300" y="12624963"/>
          <a:ext cx="889000" cy="8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135603</xdr:rowOff>
    </xdr:from>
    <xdr:to>
      <xdr:col>76</xdr:col>
      <xdr:colOff>165100</xdr:colOff>
      <xdr:row>74</xdr:row>
      <xdr:rowOff>65753</xdr:rowOff>
    </xdr:to>
    <xdr:sp macro="" textlink="">
      <xdr:nvSpPr>
        <xdr:cNvPr id="632" name="フローチャート: 判断 631">
          <a:extLst>
            <a:ext uri="{FF2B5EF4-FFF2-40B4-BE49-F238E27FC236}">
              <a16:creationId xmlns:a16="http://schemas.microsoft.com/office/drawing/2014/main" xmlns="" id="{00000000-0008-0000-0600-000078020000}"/>
            </a:ext>
          </a:extLst>
        </xdr:cNvPr>
        <xdr:cNvSpPr/>
      </xdr:nvSpPr>
      <xdr:spPr>
        <a:xfrm>
          <a:off x="14541500" y="126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82280</xdr:rowOff>
    </xdr:from>
    <xdr:ext cx="534377"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4325111" y="1242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163177</xdr:rowOff>
    </xdr:from>
    <xdr:to>
      <xdr:col>71</xdr:col>
      <xdr:colOff>177800</xdr:colOff>
      <xdr:row>73</xdr:row>
      <xdr:rowOff>109113</xdr:rowOff>
    </xdr:to>
    <xdr:cxnSp macro="">
      <xdr:nvCxnSpPr>
        <xdr:cNvPr id="634" name="直線コネクタ 633">
          <a:extLst>
            <a:ext uri="{FF2B5EF4-FFF2-40B4-BE49-F238E27FC236}">
              <a16:creationId xmlns:a16="http://schemas.microsoft.com/office/drawing/2014/main" xmlns="" id="{00000000-0008-0000-0600-00007A020000}"/>
            </a:ext>
          </a:extLst>
        </xdr:cNvPr>
        <xdr:cNvCxnSpPr/>
      </xdr:nvCxnSpPr>
      <xdr:spPr>
        <a:xfrm>
          <a:off x="12814300" y="12507577"/>
          <a:ext cx="889000" cy="11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112423</xdr:rowOff>
    </xdr:from>
    <xdr:to>
      <xdr:col>72</xdr:col>
      <xdr:colOff>38100</xdr:colOff>
      <xdr:row>74</xdr:row>
      <xdr:rowOff>42573</xdr:rowOff>
    </xdr:to>
    <xdr:sp macro="" textlink="">
      <xdr:nvSpPr>
        <xdr:cNvPr id="635" name="フローチャート: 判断 634">
          <a:extLst>
            <a:ext uri="{FF2B5EF4-FFF2-40B4-BE49-F238E27FC236}">
              <a16:creationId xmlns:a16="http://schemas.microsoft.com/office/drawing/2014/main" xmlns="" id="{00000000-0008-0000-0600-00007B020000}"/>
            </a:ext>
          </a:extLst>
        </xdr:cNvPr>
        <xdr:cNvSpPr/>
      </xdr:nvSpPr>
      <xdr:spPr>
        <a:xfrm>
          <a:off x="13652500" y="1262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33700</xdr:rowOff>
    </xdr:from>
    <xdr:ext cx="534377"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3436111" y="1272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124013</xdr:rowOff>
    </xdr:from>
    <xdr:to>
      <xdr:col>67</xdr:col>
      <xdr:colOff>101600</xdr:colOff>
      <xdr:row>74</xdr:row>
      <xdr:rowOff>54163</xdr:rowOff>
    </xdr:to>
    <xdr:sp macro="" textlink="">
      <xdr:nvSpPr>
        <xdr:cNvPr id="637" name="フローチャート: 判断 636">
          <a:extLst>
            <a:ext uri="{FF2B5EF4-FFF2-40B4-BE49-F238E27FC236}">
              <a16:creationId xmlns:a16="http://schemas.microsoft.com/office/drawing/2014/main" xmlns="" id="{00000000-0008-0000-0600-00007D020000}"/>
            </a:ext>
          </a:extLst>
        </xdr:cNvPr>
        <xdr:cNvSpPr/>
      </xdr:nvSpPr>
      <xdr:spPr>
        <a:xfrm>
          <a:off x="12763500" y="1263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45290</xdr:rowOff>
    </xdr:from>
    <xdr:ext cx="534377"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2547111" y="1273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xmlns=""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30721</xdr:rowOff>
    </xdr:from>
    <xdr:to>
      <xdr:col>85</xdr:col>
      <xdr:colOff>177800</xdr:colOff>
      <xdr:row>74</xdr:row>
      <xdr:rowOff>132321</xdr:rowOff>
    </xdr:to>
    <xdr:sp macro="" textlink="">
      <xdr:nvSpPr>
        <xdr:cNvPr id="644" name="楕円 643">
          <a:extLst>
            <a:ext uri="{FF2B5EF4-FFF2-40B4-BE49-F238E27FC236}">
              <a16:creationId xmlns:a16="http://schemas.microsoft.com/office/drawing/2014/main" xmlns="" id="{00000000-0008-0000-0600-000084020000}"/>
            </a:ext>
          </a:extLst>
        </xdr:cNvPr>
        <xdr:cNvSpPr/>
      </xdr:nvSpPr>
      <xdr:spPr>
        <a:xfrm>
          <a:off x="16268700" y="1271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9148</xdr:rowOff>
    </xdr:from>
    <xdr:ext cx="534377" cy="259045"/>
    <xdr:sp macro="" textlink="">
      <xdr:nvSpPr>
        <xdr:cNvPr id="645" name="公債費該当値テキスト">
          <a:extLst>
            <a:ext uri="{FF2B5EF4-FFF2-40B4-BE49-F238E27FC236}">
              <a16:creationId xmlns:a16="http://schemas.microsoft.com/office/drawing/2014/main" xmlns="" id="{00000000-0008-0000-0600-000085020000}"/>
            </a:ext>
          </a:extLst>
        </xdr:cNvPr>
        <xdr:cNvSpPr txBox="1"/>
      </xdr:nvSpPr>
      <xdr:spPr>
        <a:xfrm>
          <a:off x="16370300" y="1269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141981</xdr:rowOff>
    </xdr:from>
    <xdr:to>
      <xdr:col>81</xdr:col>
      <xdr:colOff>101600</xdr:colOff>
      <xdr:row>74</xdr:row>
      <xdr:rowOff>72131</xdr:rowOff>
    </xdr:to>
    <xdr:sp macro="" textlink="">
      <xdr:nvSpPr>
        <xdr:cNvPr id="646" name="楕円 645">
          <a:extLst>
            <a:ext uri="{FF2B5EF4-FFF2-40B4-BE49-F238E27FC236}">
              <a16:creationId xmlns:a16="http://schemas.microsoft.com/office/drawing/2014/main" xmlns="" id="{00000000-0008-0000-0600-000086020000}"/>
            </a:ext>
          </a:extLst>
        </xdr:cNvPr>
        <xdr:cNvSpPr/>
      </xdr:nvSpPr>
      <xdr:spPr>
        <a:xfrm>
          <a:off x="15430500" y="1265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88658</xdr:rowOff>
    </xdr:from>
    <xdr:ext cx="534377" cy="259045"/>
    <xdr:sp macro="" textlink="">
      <xdr:nvSpPr>
        <xdr:cNvPr id="647" name="テキスト ボックス 646">
          <a:extLst>
            <a:ext uri="{FF2B5EF4-FFF2-40B4-BE49-F238E27FC236}">
              <a16:creationId xmlns:a16="http://schemas.microsoft.com/office/drawing/2014/main" xmlns="" id="{00000000-0008-0000-0600-000087020000}"/>
            </a:ext>
          </a:extLst>
        </xdr:cNvPr>
        <xdr:cNvSpPr txBox="1"/>
      </xdr:nvSpPr>
      <xdr:spPr>
        <a:xfrm>
          <a:off x="15214111" y="1243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142415</xdr:rowOff>
    </xdr:from>
    <xdr:to>
      <xdr:col>76</xdr:col>
      <xdr:colOff>165100</xdr:colOff>
      <xdr:row>74</xdr:row>
      <xdr:rowOff>72565</xdr:rowOff>
    </xdr:to>
    <xdr:sp macro="" textlink="">
      <xdr:nvSpPr>
        <xdr:cNvPr id="648" name="楕円 647">
          <a:extLst>
            <a:ext uri="{FF2B5EF4-FFF2-40B4-BE49-F238E27FC236}">
              <a16:creationId xmlns:a16="http://schemas.microsoft.com/office/drawing/2014/main" xmlns="" id="{00000000-0008-0000-0600-000088020000}"/>
            </a:ext>
          </a:extLst>
        </xdr:cNvPr>
        <xdr:cNvSpPr/>
      </xdr:nvSpPr>
      <xdr:spPr>
        <a:xfrm>
          <a:off x="14541500" y="126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63692</xdr:rowOff>
    </xdr:from>
    <xdr:ext cx="534377" cy="259045"/>
    <xdr:sp macro="" textlink="">
      <xdr:nvSpPr>
        <xdr:cNvPr id="649" name="テキスト ボックス 648">
          <a:extLst>
            <a:ext uri="{FF2B5EF4-FFF2-40B4-BE49-F238E27FC236}">
              <a16:creationId xmlns:a16="http://schemas.microsoft.com/office/drawing/2014/main" xmlns="" id="{00000000-0008-0000-0600-000089020000}"/>
            </a:ext>
          </a:extLst>
        </xdr:cNvPr>
        <xdr:cNvSpPr txBox="1"/>
      </xdr:nvSpPr>
      <xdr:spPr>
        <a:xfrm>
          <a:off x="14325111" y="127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58313</xdr:rowOff>
    </xdr:from>
    <xdr:to>
      <xdr:col>72</xdr:col>
      <xdr:colOff>38100</xdr:colOff>
      <xdr:row>73</xdr:row>
      <xdr:rowOff>159913</xdr:rowOff>
    </xdr:to>
    <xdr:sp macro="" textlink="">
      <xdr:nvSpPr>
        <xdr:cNvPr id="650" name="楕円 649">
          <a:extLst>
            <a:ext uri="{FF2B5EF4-FFF2-40B4-BE49-F238E27FC236}">
              <a16:creationId xmlns:a16="http://schemas.microsoft.com/office/drawing/2014/main" xmlns="" id="{00000000-0008-0000-0600-00008A020000}"/>
            </a:ext>
          </a:extLst>
        </xdr:cNvPr>
        <xdr:cNvSpPr/>
      </xdr:nvSpPr>
      <xdr:spPr>
        <a:xfrm>
          <a:off x="13652500" y="1257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4990</xdr:rowOff>
    </xdr:from>
    <xdr:ext cx="534377" cy="259045"/>
    <xdr:sp macro="" textlink="">
      <xdr:nvSpPr>
        <xdr:cNvPr id="651" name="テキスト ボックス 650">
          <a:extLst>
            <a:ext uri="{FF2B5EF4-FFF2-40B4-BE49-F238E27FC236}">
              <a16:creationId xmlns:a16="http://schemas.microsoft.com/office/drawing/2014/main" xmlns="" id="{00000000-0008-0000-0600-00008B020000}"/>
            </a:ext>
          </a:extLst>
        </xdr:cNvPr>
        <xdr:cNvSpPr txBox="1"/>
      </xdr:nvSpPr>
      <xdr:spPr>
        <a:xfrm>
          <a:off x="13436111" y="1234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112377</xdr:rowOff>
    </xdr:from>
    <xdr:to>
      <xdr:col>67</xdr:col>
      <xdr:colOff>101600</xdr:colOff>
      <xdr:row>73</xdr:row>
      <xdr:rowOff>42527</xdr:rowOff>
    </xdr:to>
    <xdr:sp macro="" textlink="">
      <xdr:nvSpPr>
        <xdr:cNvPr id="652" name="楕円 651">
          <a:extLst>
            <a:ext uri="{FF2B5EF4-FFF2-40B4-BE49-F238E27FC236}">
              <a16:creationId xmlns:a16="http://schemas.microsoft.com/office/drawing/2014/main" xmlns="" id="{00000000-0008-0000-0600-00008C020000}"/>
            </a:ext>
          </a:extLst>
        </xdr:cNvPr>
        <xdr:cNvSpPr/>
      </xdr:nvSpPr>
      <xdr:spPr>
        <a:xfrm>
          <a:off x="12763500" y="1245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59054</xdr:rowOff>
    </xdr:from>
    <xdr:ext cx="534377" cy="259045"/>
    <xdr:sp macro="" textlink="">
      <xdr:nvSpPr>
        <xdr:cNvPr id="653" name="テキスト ボックス 652">
          <a:extLst>
            <a:ext uri="{FF2B5EF4-FFF2-40B4-BE49-F238E27FC236}">
              <a16:creationId xmlns:a16="http://schemas.microsoft.com/office/drawing/2014/main" xmlns="" id="{00000000-0008-0000-0600-00008D020000}"/>
            </a:ext>
          </a:extLst>
        </xdr:cNvPr>
        <xdr:cNvSpPr txBox="1"/>
      </xdr:nvSpPr>
      <xdr:spPr>
        <a:xfrm>
          <a:off x="12547111" y="1223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xmlns=""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xmlns=""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xmlns=""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xmlns=""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xmlns=""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xmlns=""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xmlns=""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xmlns=""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xmlns=""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xmlns=""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xmlns=""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xmlns=""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xmlns="" id="{00000000-0008-0000-06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xmlns=""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xmlns="" id="{00000000-0008-0000-06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xmlns="" id="{00000000-0008-0000-06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xmlns=""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xmlns="" id="{00000000-0008-0000-06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xmlns=""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xmlns=""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xmlns=""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86058</xdr:rowOff>
    </xdr:from>
    <xdr:to>
      <xdr:col>85</xdr:col>
      <xdr:colOff>126364</xdr:colOff>
      <xdr:row>99</xdr:row>
      <xdr:rowOff>39204</xdr:rowOff>
    </xdr:to>
    <xdr:cxnSp macro="">
      <xdr:nvCxnSpPr>
        <xdr:cNvPr id="677" name="直線コネクタ 676">
          <a:extLst>
            <a:ext uri="{FF2B5EF4-FFF2-40B4-BE49-F238E27FC236}">
              <a16:creationId xmlns:a16="http://schemas.microsoft.com/office/drawing/2014/main" xmlns="" id="{00000000-0008-0000-0600-0000A5020000}"/>
            </a:ext>
          </a:extLst>
        </xdr:cNvPr>
        <xdr:cNvCxnSpPr/>
      </xdr:nvCxnSpPr>
      <xdr:spPr>
        <a:xfrm flipV="1">
          <a:off x="16317595" y="15688008"/>
          <a:ext cx="1269" cy="1324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43031</xdr:rowOff>
    </xdr:from>
    <xdr:ext cx="469744" cy="259045"/>
    <xdr:sp macro="" textlink="">
      <xdr:nvSpPr>
        <xdr:cNvPr id="678" name="積立金最小値テキスト">
          <a:extLst>
            <a:ext uri="{FF2B5EF4-FFF2-40B4-BE49-F238E27FC236}">
              <a16:creationId xmlns:a16="http://schemas.microsoft.com/office/drawing/2014/main" xmlns="" id="{00000000-0008-0000-0600-0000A6020000}"/>
            </a:ext>
          </a:extLst>
        </xdr:cNvPr>
        <xdr:cNvSpPr txBox="1"/>
      </xdr:nvSpPr>
      <xdr:spPr>
        <a:xfrm>
          <a:off x="16370300" y="1701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39204</xdr:rowOff>
    </xdr:from>
    <xdr:to>
      <xdr:col>86</xdr:col>
      <xdr:colOff>25400</xdr:colOff>
      <xdr:row>99</xdr:row>
      <xdr:rowOff>39204</xdr:rowOff>
    </xdr:to>
    <xdr:cxnSp macro="">
      <xdr:nvCxnSpPr>
        <xdr:cNvPr id="679" name="直線コネクタ 678">
          <a:extLst>
            <a:ext uri="{FF2B5EF4-FFF2-40B4-BE49-F238E27FC236}">
              <a16:creationId xmlns:a16="http://schemas.microsoft.com/office/drawing/2014/main" xmlns="" id="{00000000-0008-0000-0600-0000A7020000}"/>
            </a:ext>
          </a:extLst>
        </xdr:cNvPr>
        <xdr:cNvCxnSpPr/>
      </xdr:nvCxnSpPr>
      <xdr:spPr>
        <a:xfrm>
          <a:off x="16230600" y="17012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32735</xdr:rowOff>
    </xdr:from>
    <xdr:ext cx="599010" cy="259045"/>
    <xdr:sp macro="" textlink="">
      <xdr:nvSpPr>
        <xdr:cNvPr id="680" name="積立金最大値テキスト">
          <a:extLst>
            <a:ext uri="{FF2B5EF4-FFF2-40B4-BE49-F238E27FC236}">
              <a16:creationId xmlns:a16="http://schemas.microsoft.com/office/drawing/2014/main" xmlns="" id="{00000000-0008-0000-0600-0000A8020000}"/>
            </a:ext>
          </a:extLst>
        </xdr:cNvPr>
        <xdr:cNvSpPr txBox="1"/>
      </xdr:nvSpPr>
      <xdr:spPr>
        <a:xfrm>
          <a:off x="16370300" y="15463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86058</xdr:rowOff>
    </xdr:from>
    <xdr:to>
      <xdr:col>86</xdr:col>
      <xdr:colOff>25400</xdr:colOff>
      <xdr:row>91</xdr:row>
      <xdr:rowOff>86058</xdr:rowOff>
    </xdr:to>
    <xdr:cxnSp macro="">
      <xdr:nvCxnSpPr>
        <xdr:cNvPr id="681" name="直線コネクタ 680">
          <a:extLst>
            <a:ext uri="{FF2B5EF4-FFF2-40B4-BE49-F238E27FC236}">
              <a16:creationId xmlns:a16="http://schemas.microsoft.com/office/drawing/2014/main" xmlns="" id="{00000000-0008-0000-0600-0000A9020000}"/>
            </a:ext>
          </a:extLst>
        </xdr:cNvPr>
        <xdr:cNvCxnSpPr/>
      </xdr:nvCxnSpPr>
      <xdr:spPr>
        <a:xfrm>
          <a:off x="16230600" y="1568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127276</xdr:rowOff>
    </xdr:from>
    <xdr:to>
      <xdr:col>85</xdr:col>
      <xdr:colOff>127000</xdr:colOff>
      <xdr:row>98</xdr:row>
      <xdr:rowOff>130839</xdr:rowOff>
    </xdr:to>
    <xdr:cxnSp macro="">
      <xdr:nvCxnSpPr>
        <xdr:cNvPr id="682" name="直線コネクタ 681">
          <a:extLst>
            <a:ext uri="{FF2B5EF4-FFF2-40B4-BE49-F238E27FC236}">
              <a16:creationId xmlns:a16="http://schemas.microsoft.com/office/drawing/2014/main" xmlns="" id="{00000000-0008-0000-0600-0000AA020000}"/>
            </a:ext>
          </a:extLst>
        </xdr:cNvPr>
        <xdr:cNvCxnSpPr/>
      </xdr:nvCxnSpPr>
      <xdr:spPr>
        <a:xfrm>
          <a:off x="15481300" y="16929376"/>
          <a:ext cx="838200" cy="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100914</xdr:rowOff>
    </xdr:from>
    <xdr:ext cx="534377" cy="259045"/>
    <xdr:sp macro="" textlink="">
      <xdr:nvSpPr>
        <xdr:cNvPr id="683" name="積立金平均値テキスト">
          <a:extLst>
            <a:ext uri="{FF2B5EF4-FFF2-40B4-BE49-F238E27FC236}">
              <a16:creationId xmlns:a16="http://schemas.microsoft.com/office/drawing/2014/main" xmlns="" id="{00000000-0008-0000-0600-0000AB020000}"/>
            </a:ext>
          </a:extLst>
        </xdr:cNvPr>
        <xdr:cNvSpPr txBox="1"/>
      </xdr:nvSpPr>
      <xdr:spPr>
        <a:xfrm>
          <a:off x="16370300" y="16731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78037</xdr:rowOff>
    </xdr:from>
    <xdr:to>
      <xdr:col>85</xdr:col>
      <xdr:colOff>177800</xdr:colOff>
      <xdr:row>99</xdr:row>
      <xdr:rowOff>8187</xdr:rowOff>
    </xdr:to>
    <xdr:sp macro="" textlink="">
      <xdr:nvSpPr>
        <xdr:cNvPr id="684" name="フローチャート: 判断 683">
          <a:extLst>
            <a:ext uri="{FF2B5EF4-FFF2-40B4-BE49-F238E27FC236}">
              <a16:creationId xmlns:a16="http://schemas.microsoft.com/office/drawing/2014/main" xmlns="" id="{00000000-0008-0000-0600-0000AC020000}"/>
            </a:ext>
          </a:extLst>
        </xdr:cNvPr>
        <xdr:cNvSpPr/>
      </xdr:nvSpPr>
      <xdr:spPr>
        <a:xfrm>
          <a:off x="16268700" y="168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127276</xdr:rowOff>
    </xdr:from>
    <xdr:to>
      <xdr:col>81</xdr:col>
      <xdr:colOff>50800</xdr:colOff>
      <xdr:row>98</xdr:row>
      <xdr:rowOff>160776</xdr:rowOff>
    </xdr:to>
    <xdr:cxnSp macro="">
      <xdr:nvCxnSpPr>
        <xdr:cNvPr id="685" name="直線コネクタ 684">
          <a:extLst>
            <a:ext uri="{FF2B5EF4-FFF2-40B4-BE49-F238E27FC236}">
              <a16:creationId xmlns:a16="http://schemas.microsoft.com/office/drawing/2014/main" xmlns="" id="{00000000-0008-0000-0600-0000AD020000}"/>
            </a:ext>
          </a:extLst>
        </xdr:cNvPr>
        <xdr:cNvCxnSpPr/>
      </xdr:nvCxnSpPr>
      <xdr:spPr>
        <a:xfrm flipV="1">
          <a:off x="14592300" y="16929376"/>
          <a:ext cx="889000" cy="3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124985</xdr:rowOff>
    </xdr:from>
    <xdr:to>
      <xdr:col>81</xdr:col>
      <xdr:colOff>101600</xdr:colOff>
      <xdr:row>99</xdr:row>
      <xdr:rowOff>55135</xdr:rowOff>
    </xdr:to>
    <xdr:sp macro="" textlink="">
      <xdr:nvSpPr>
        <xdr:cNvPr id="686" name="フローチャート: 判断 685">
          <a:extLst>
            <a:ext uri="{FF2B5EF4-FFF2-40B4-BE49-F238E27FC236}">
              <a16:creationId xmlns:a16="http://schemas.microsoft.com/office/drawing/2014/main" xmlns="" id="{00000000-0008-0000-0600-0000AE020000}"/>
            </a:ext>
          </a:extLst>
        </xdr:cNvPr>
        <xdr:cNvSpPr/>
      </xdr:nvSpPr>
      <xdr:spPr>
        <a:xfrm>
          <a:off x="15430500" y="1692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46262</xdr:rowOff>
    </xdr:from>
    <xdr:ext cx="534377" cy="259045"/>
    <xdr:sp macro="" textlink="">
      <xdr:nvSpPr>
        <xdr:cNvPr id="687" name="テキスト ボックス 686">
          <a:extLst>
            <a:ext uri="{FF2B5EF4-FFF2-40B4-BE49-F238E27FC236}">
              <a16:creationId xmlns:a16="http://schemas.microsoft.com/office/drawing/2014/main" xmlns="" id="{00000000-0008-0000-0600-0000AF020000}"/>
            </a:ext>
          </a:extLst>
        </xdr:cNvPr>
        <xdr:cNvSpPr txBox="1"/>
      </xdr:nvSpPr>
      <xdr:spPr>
        <a:xfrm>
          <a:off x="15214111" y="1701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144805</xdr:rowOff>
    </xdr:from>
    <xdr:to>
      <xdr:col>76</xdr:col>
      <xdr:colOff>114300</xdr:colOff>
      <xdr:row>98</xdr:row>
      <xdr:rowOff>160776</xdr:rowOff>
    </xdr:to>
    <xdr:cxnSp macro="">
      <xdr:nvCxnSpPr>
        <xdr:cNvPr id="688" name="直線コネクタ 687">
          <a:extLst>
            <a:ext uri="{FF2B5EF4-FFF2-40B4-BE49-F238E27FC236}">
              <a16:creationId xmlns:a16="http://schemas.microsoft.com/office/drawing/2014/main" xmlns="" id="{00000000-0008-0000-0600-0000B0020000}"/>
            </a:ext>
          </a:extLst>
        </xdr:cNvPr>
        <xdr:cNvCxnSpPr/>
      </xdr:nvCxnSpPr>
      <xdr:spPr>
        <a:xfrm>
          <a:off x="13703300" y="16946905"/>
          <a:ext cx="889000" cy="1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120245</xdr:rowOff>
    </xdr:from>
    <xdr:to>
      <xdr:col>76</xdr:col>
      <xdr:colOff>165100</xdr:colOff>
      <xdr:row>99</xdr:row>
      <xdr:rowOff>50395</xdr:rowOff>
    </xdr:to>
    <xdr:sp macro="" textlink="">
      <xdr:nvSpPr>
        <xdr:cNvPr id="689" name="フローチャート: 判断 688">
          <a:extLst>
            <a:ext uri="{FF2B5EF4-FFF2-40B4-BE49-F238E27FC236}">
              <a16:creationId xmlns:a16="http://schemas.microsoft.com/office/drawing/2014/main" xmlns="" id="{00000000-0008-0000-0600-0000B1020000}"/>
            </a:ext>
          </a:extLst>
        </xdr:cNvPr>
        <xdr:cNvSpPr/>
      </xdr:nvSpPr>
      <xdr:spPr>
        <a:xfrm>
          <a:off x="14541500" y="1692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41522</xdr:rowOff>
    </xdr:from>
    <xdr:ext cx="534377" cy="259045"/>
    <xdr:sp macro="" textlink="">
      <xdr:nvSpPr>
        <xdr:cNvPr id="690" name="テキスト ボックス 689">
          <a:extLst>
            <a:ext uri="{FF2B5EF4-FFF2-40B4-BE49-F238E27FC236}">
              <a16:creationId xmlns:a16="http://schemas.microsoft.com/office/drawing/2014/main" xmlns="" id="{00000000-0008-0000-0600-0000B2020000}"/>
            </a:ext>
          </a:extLst>
        </xdr:cNvPr>
        <xdr:cNvSpPr txBox="1"/>
      </xdr:nvSpPr>
      <xdr:spPr>
        <a:xfrm>
          <a:off x="14325111" y="1701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144805</xdr:rowOff>
    </xdr:from>
    <xdr:to>
      <xdr:col>71</xdr:col>
      <xdr:colOff>177800</xdr:colOff>
      <xdr:row>98</xdr:row>
      <xdr:rowOff>166058</xdr:rowOff>
    </xdr:to>
    <xdr:cxnSp macro="">
      <xdr:nvCxnSpPr>
        <xdr:cNvPr id="691" name="直線コネクタ 690">
          <a:extLst>
            <a:ext uri="{FF2B5EF4-FFF2-40B4-BE49-F238E27FC236}">
              <a16:creationId xmlns:a16="http://schemas.microsoft.com/office/drawing/2014/main" xmlns="" id="{00000000-0008-0000-0600-0000B3020000}"/>
            </a:ext>
          </a:extLst>
        </xdr:cNvPr>
        <xdr:cNvCxnSpPr/>
      </xdr:nvCxnSpPr>
      <xdr:spPr>
        <a:xfrm flipV="1">
          <a:off x="12814300" y="16946905"/>
          <a:ext cx="889000" cy="21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88850</xdr:rowOff>
    </xdr:from>
    <xdr:to>
      <xdr:col>72</xdr:col>
      <xdr:colOff>38100</xdr:colOff>
      <xdr:row>99</xdr:row>
      <xdr:rowOff>19000</xdr:rowOff>
    </xdr:to>
    <xdr:sp macro="" textlink="">
      <xdr:nvSpPr>
        <xdr:cNvPr id="692" name="フローチャート: 判断 691">
          <a:extLst>
            <a:ext uri="{FF2B5EF4-FFF2-40B4-BE49-F238E27FC236}">
              <a16:creationId xmlns:a16="http://schemas.microsoft.com/office/drawing/2014/main" xmlns="" id="{00000000-0008-0000-0600-0000B4020000}"/>
            </a:ext>
          </a:extLst>
        </xdr:cNvPr>
        <xdr:cNvSpPr/>
      </xdr:nvSpPr>
      <xdr:spPr>
        <a:xfrm>
          <a:off x="13652500" y="168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35527</xdr:rowOff>
    </xdr:from>
    <xdr:ext cx="534377"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3436111" y="1666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120977</xdr:rowOff>
    </xdr:from>
    <xdr:to>
      <xdr:col>67</xdr:col>
      <xdr:colOff>101600</xdr:colOff>
      <xdr:row>99</xdr:row>
      <xdr:rowOff>51127</xdr:rowOff>
    </xdr:to>
    <xdr:sp macro="" textlink="">
      <xdr:nvSpPr>
        <xdr:cNvPr id="694" name="フローチャート: 判断 693">
          <a:extLst>
            <a:ext uri="{FF2B5EF4-FFF2-40B4-BE49-F238E27FC236}">
              <a16:creationId xmlns:a16="http://schemas.microsoft.com/office/drawing/2014/main" xmlns="" id="{00000000-0008-0000-0600-0000B6020000}"/>
            </a:ext>
          </a:extLst>
        </xdr:cNvPr>
        <xdr:cNvSpPr/>
      </xdr:nvSpPr>
      <xdr:spPr>
        <a:xfrm>
          <a:off x="12763500" y="1692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42254</xdr:rowOff>
    </xdr:from>
    <xdr:ext cx="534377"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2547111" y="1701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xmlns=""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xmlns=""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xmlns=""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80039</xdr:rowOff>
    </xdr:from>
    <xdr:to>
      <xdr:col>85</xdr:col>
      <xdr:colOff>177800</xdr:colOff>
      <xdr:row>99</xdr:row>
      <xdr:rowOff>10189</xdr:rowOff>
    </xdr:to>
    <xdr:sp macro="" textlink="">
      <xdr:nvSpPr>
        <xdr:cNvPr id="701" name="楕円 700">
          <a:extLst>
            <a:ext uri="{FF2B5EF4-FFF2-40B4-BE49-F238E27FC236}">
              <a16:creationId xmlns:a16="http://schemas.microsoft.com/office/drawing/2014/main" xmlns="" id="{00000000-0008-0000-0600-0000BD020000}"/>
            </a:ext>
          </a:extLst>
        </xdr:cNvPr>
        <xdr:cNvSpPr/>
      </xdr:nvSpPr>
      <xdr:spPr>
        <a:xfrm>
          <a:off x="16268700" y="1688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56466</xdr:rowOff>
    </xdr:from>
    <xdr:ext cx="534377" cy="259045"/>
    <xdr:sp macro="" textlink="">
      <xdr:nvSpPr>
        <xdr:cNvPr id="702" name="積立金該当値テキスト">
          <a:extLst>
            <a:ext uri="{FF2B5EF4-FFF2-40B4-BE49-F238E27FC236}">
              <a16:creationId xmlns:a16="http://schemas.microsoft.com/office/drawing/2014/main" xmlns="" id="{00000000-0008-0000-0600-0000BE020000}"/>
            </a:ext>
          </a:extLst>
        </xdr:cNvPr>
        <xdr:cNvSpPr txBox="1"/>
      </xdr:nvSpPr>
      <xdr:spPr>
        <a:xfrm>
          <a:off x="16370300" y="1685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76476</xdr:rowOff>
    </xdr:from>
    <xdr:to>
      <xdr:col>81</xdr:col>
      <xdr:colOff>101600</xdr:colOff>
      <xdr:row>99</xdr:row>
      <xdr:rowOff>6626</xdr:rowOff>
    </xdr:to>
    <xdr:sp macro="" textlink="">
      <xdr:nvSpPr>
        <xdr:cNvPr id="703" name="楕円 702">
          <a:extLst>
            <a:ext uri="{FF2B5EF4-FFF2-40B4-BE49-F238E27FC236}">
              <a16:creationId xmlns:a16="http://schemas.microsoft.com/office/drawing/2014/main" xmlns="" id="{00000000-0008-0000-0600-0000BF020000}"/>
            </a:ext>
          </a:extLst>
        </xdr:cNvPr>
        <xdr:cNvSpPr/>
      </xdr:nvSpPr>
      <xdr:spPr>
        <a:xfrm>
          <a:off x="15430500" y="1687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23153</xdr:rowOff>
    </xdr:from>
    <xdr:ext cx="534377" cy="259045"/>
    <xdr:sp macro="" textlink="">
      <xdr:nvSpPr>
        <xdr:cNvPr id="704" name="テキスト ボックス 703">
          <a:extLst>
            <a:ext uri="{FF2B5EF4-FFF2-40B4-BE49-F238E27FC236}">
              <a16:creationId xmlns:a16="http://schemas.microsoft.com/office/drawing/2014/main" xmlns="" id="{00000000-0008-0000-0600-0000C0020000}"/>
            </a:ext>
          </a:extLst>
        </xdr:cNvPr>
        <xdr:cNvSpPr txBox="1"/>
      </xdr:nvSpPr>
      <xdr:spPr>
        <a:xfrm>
          <a:off x="15214111" y="16653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109976</xdr:rowOff>
    </xdr:from>
    <xdr:to>
      <xdr:col>76</xdr:col>
      <xdr:colOff>165100</xdr:colOff>
      <xdr:row>99</xdr:row>
      <xdr:rowOff>40126</xdr:rowOff>
    </xdr:to>
    <xdr:sp macro="" textlink="">
      <xdr:nvSpPr>
        <xdr:cNvPr id="705" name="楕円 704">
          <a:extLst>
            <a:ext uri="{FF2B5EF4-FFF2-40B4-BE49-F238E27FC236}">
              <a16:creationId xmlns:a16="http://schemas.microsoft.com/office/drawing/2014/main" xmlns="" id="{00000000-0008-0000-0600-0000C1020000}"/>
            </a:ext>
          </a:extLst>
        </xdr:cNvPr>
        <xdr:cNvSpPr/>
      </xdr:nvSpPr>
      <xdr:spPr>
        <a:xfrm>
          <a:off x="14541500" y="1691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56653</xdr:rowOff>
    </xdr:from>
    <xdr:ext cx="534377" cy="259045"/>
    <xdr:sp macro="" textlink="">
      <xdr:nvSpPr>
        <xdr:cNvPr id="706" name="テキスト ボックス 705">
          <a:extLst>
            <a:ext uri="{FF2B5EF4-FFF2-40B4-BE49-F238E27FC236}">
              <a16:creationId xmlns:a16="http://schemas.microsoft.com/office/drawing/2014/main" xmlns="" id="{00000000-0008-0000-0600-0000C2020000}"/>
            </a:ext>
          </a:extLst>
        </xdr:cNvPr>
        <xdr:cNvSpPr txBox="1"/>
      </xdr:nvSpPr>
      <xdr:spPr>
        <a:xfrm>
          <a:off x="14325111" y="1668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94005</xdr:rowOff>
    </xdr:from>
    <xdr:to>
      <xdr:col>72</xdr:col>
      <xdr:colOff>38100</xdr:colOff>
      <xdr:row>99</xdr:row>
      <xdr:rowOff>24155</xdr:rowOff>
    </xdr:to>
    <xdr:sp macro="" textlink="">
      <xdr:nvSpPr>
        <xdr:cNvPr id="707" name="楕円 706">
          <a:extLst>
            <a:ext uri="{FF2B5EF4-FFF2-40B4-BE49-F238E27FC236}">
              <a16:creationId xmlns:a16="http://schemas.microsoft.com/office/drawing/2014/main" xmlns="" id="{00000000-0008-0000-0600-0000C3020000}"/>
            </a:ext>
          </a:extLst>
        </xdr:cNvPr>
        <xdr:cNvSpPr/>
      </xdr:nvSpPr>
      <xdr:spPr>
        <a:xfrm>
          <a:off x="13652500" y="1689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15282</xdr:rowOff>
    </xdr:from>
    <xdr:ext cx="534377" cy="259045"/>
    <xdr:sp macro="" textlink="">
      <xdr:nvSpPr>
        <xdr:cNvPr id="708" name="テキスト ボックス 707">
          <a:extLst>
            <a:ext uri="{FF2B5EF4-FFF2-40B4-BE49-F238E27FC236}">
              <a16:creationId xmlns:a16="http://schemas.microsoft.com/office/drawing/2014/main" xmlns="" id="{00000000-0008-0000-0600-0000C4020000}"/>
            </a:ext>
          </a:extLst>
        </xdr:cNvPr>
        <xdr:cNvSpPr txBox="1"/>
      </xdr:nvSpPr>
      <xdr:spPr>
        <a:xfrm>
          <a:off x="13436111" y="1698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115258</xdr:rowOff>
    </xdr:from>
    <xdr:to>
      <xdr:col>67</xdr:col>
      <xdr:colOff>101600</xdr:colOff>
      <xdr:row>99</xdr:row>
      <xdr:rowOff>45408</xdr:rowOff>
    </xdr:to>
    <xdr:sp macro="" textlink="">
      <xdr:nvSpPr>
        <xdr:cNvPr id="709" name="楕円 708">
          <a:extLst>
            <a:ext uri="{FF2B5EF4-FFF2-40B4-BE49-F238E27FC236}">
              <a16:creationId xmlns:a16="http://schemas.microsoft.com/office/drawing/2014/main" xmlns="" id="{00000000-0008-0000-0600-0000C5020000}"/>
            </a:ext>
          </a:extLst>
        </xdr:cNvPr>
        <xdr:cNvSpPr/>
      </xdr:nvSpPr>
      <xdr:spPr>
        <a:xfrm>
          <a:off x="12763500" y="1691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61935</xdr:rowOff>
    </xdr:from>
    <xdr:ext cx="534377" cy="259045"/>
    <xdr:sp macro="" textlink="">
      <xdr:nvSpPr>
        <xdr:cNvPr id="710" name="テキスト ボックス 709">
          <a:extLst>
            <a:ext uri="{FF2B5EF4-FFF2-40B4-BE49-F238E27FC236}">
              <a16:creationId xmlns:a16="http://schemas.microsoft.com/office/drawing/2014/main" xmlns="" id="{00000000-0008-0000-0600-0000C6020000}"/>
            </a:ext>
          </a:extLst>
        </xdr:cNvPr>
        <xdr:cNvSpPr txBox="1"/>
      </xdr:nvSpPr>
      <xdr:spPr>
        <a:xfrm>
          <a:off x="12547111" y="1669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xmlns=""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xmlns=""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xmlns=""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xmlns=""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xmlns=""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xmlns=""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xmlns=""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xmlns=""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xmlns=""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xmlns=""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xmlns=""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xmlns=""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xmlns=""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xmlns=""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xmlns="" id="{00000000-0008-0000-06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a:extLst>
            <a:ext uri="{FF2B5EF4-FFF2-40B4-BE49-F238E27FC236}">
              <a16:creationId xmlns:a16="http://schemas.microsoft.com/office/drawing/2014/main" xmlns="" id="{00000000-0008-0000-0600-0000D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xmlns=""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xmlns=""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xmlns=""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xmlns=""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61341</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xmlns="" id="{00000000-0008-0000-0600-0000DE020000}"/>
            </a:ext>
          </a:extLst>
        </xdr:cNvPr>
        <xdr:cNvCxnSpPr/>
      </xdr:nvCxnSpPr>
      <xdr:spPr>
        <a:xfrm flipV="1">
          <a:off x="22159595" y="5376291"/>
          <a:ext cx="1269" cy="1354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xmlns=""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xmlns=""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8018</xdr:rowOff>
    </xdr:from>
    <xdr:ext cx="534377" cy="259045"/>
    <xdr:sp macro="" textlink="">
      <xdr:nvSpPr>
        <xdr:cNvPr id="737" name="投資及び出資金最大値テキスト">
          <a:extLst>
            <a:ext uri="{FF2B5EF4-FFF2-40B4-BE49-F238E27FC236}">
              <a16:creationId xmlns:a16="http://schemas.microsoft.com/office/drawing/2014/main" xmlns="" id="{00000000-0008-0000-0600-0000E1020000}"/>
            </a:ext>
          </a:extLst>
        </xdr:cNvPr>
        <xdr:cNvSpPr txBox="1"/>
      </xdr:nvSpPr>
      <xdr:spPr>
        <a:xfrm>
          <a:off x="22212300" y="515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61341</xdr:rowOff>
    </xdr:from>
    <xdr:to>
      <xdr:col>116</xdr:col>
      <xdr:colOff>152400</xdr:colOff>
      <xdr:row>31</xdr:row>
      <xdr:rowOff>61341</xdr:rowOff>
    </xdr:to>
    <xdr:cxnSp macro="">
      <xdr:nvCxnSpPr>
        <xdr:cNvPr id="738" name="直線コネクタ 737">
          <a:extLst>
            <a:ext uri="{FF2B5EF4-FFF2-40B4-BE49-F238E27FC236}">
              <a16:creationId xmlns:a16="http://schemas.microsoft.com/office/drawing/2014/main" xmlns="" id="{00000000-0008-0000-0600-0000E2020000}"/>
            </a:ext>
          </a:extLst>
        </xdr:cNvPr>
        <xdr:cNvCxnSpPr/>
      </xdr:nvCxnSpPr>
      <xdr:spPr>
        <a:xfrm>
          <a:off x="22072600" y="537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140208</xdr:rowOff>
    </xdr:from>
    <xdr:to>
      <xdr:col>116</xdr:col>
      <xdr:colOff>63500</xdr:colOff>
      <xdr:row>39</xdr:row>
      <xdr:rowOff>22225</xdr:rowOff>
    </xdr:to>
    <xdr:cxnSp macro="">
      <xdr:nvCxnSpPr>
        <xdr:cNvPr id="739" name="直線コネクタ 738">
          <a:extLst>
            <a:ext uri="{FF2B5EF4-FFF2-40B4-BE49-F238E27FC236}">
              <a16:creationId xmlns:a16="http://schemas.microsoft.com/office/drawing/2014/main" xmlns="" id="{00000000-0008-0000-0600-0000E3020000}"/>
            </a:ext>
          </a:extLst>
        </xdr:cNvPr>
        <xdr:cNvCxnSpPr/>
      </xdr:nvCxnSpPr>
      <xdr:spPr>
        <a:xfrm flipV="1">
          <a:off x="21323300" y="6655308"/>
          <a:ext cx="838200" cy="5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58818</xdr:rowOff>
    </xdr:from>
    <xdr:ext cx="469744" cy="259045"/>
    <xdr:sp macro="" textlink="">
      <xdr:nvSpPr>
        <xdr:cNvPr id="740" name="投資及び出資金平均値テキスト">
          <a:extLst>
            <a:ext uri="{FF2B5EF4-FFF2-40B4-BE49-F238E27FC236}">
              <a16:creationId xmlns:a16="http://schemas.microsoft.com/office/drawing/2014/main" xmlns="" id="{00000000-0008-0000-0600-0000E4020000}"/>
            </a:ext>
          </a:extLst>
        </xdr:cNvPr>
        <xdr:cNvSpPr txBox="1"/>
      </xdr:nvSpPr>
      <xdr:spPr>
        <a:xfrm>
          <a:off x="22212300" y="62310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35941</xdr:rowOff>
    </xdr:from>
    <xdr:to>
      <xdr:col>116</xdr:col>
      <xdr:colOff>114300</xdr:colOff>
      <xdr:row>37</xdr:row>
      <xdr:rowOff>137541</xdr:rowOff>
    </xdr:to>
    <xdr:sp macro="" textlink="">
      <xdr:nvSpPr>
        <xdr:cNvPr id="741" name="フローチャート: 判断 740">
          <a:extLst>
            <a:ext uri="{FF2B5EF4-FFF2-40B4-BE49-F238E27FC236}">
              <a16:creationId xmlns:a16="http://schemas.microsoft.com/office/drawing/2014/main" xmlns="" id="{00000000-0008-0000-0600-0000E5020000}"/>
            </a:ext>
          </a:extLst>
        </xdr:cNvPr>
        <xdr:cNvSpPr/>
      </xdr:nvSpPr>
      <xdr:spPr>
        <a:xfrm>
          <a:off x="22110700" y="637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103124</xdr:rowOff>
    </xdr:from>
    <xdr:to>
      <xdr:col>111</xdr:col>
      <xdr:colOff>177800</xdr:colOff>
      <xdr:row>39</xdr:row>
      <xdr:rowOff>22225</xdr:rowOff>
    </xdr:to>
    <xdr:cxnSp macro="">
      <xdr:nvCxnSpPr>
        <xdr:cNvPr id="742" name="直線コネクタ 741">
          <a:extLst>
            <a:ext uri="{FF2B5EF4-FFF2-40B4-BE49-F238E27FC236}">
              <a16:creationId xmlns:a16="http://schemas.microsoft.com/office/drawing/2014/main" xmlns="" id="{00000000-0008-0000-0600-0000E6020000}"/>
            </a:ext>
          </a:extLst>
        </xdr:cNvPr>
        <xdr:cNvCxnSpPr/>
      </xdr:nvCxnSpPr>
      <xdr:spPr>
        <a:xfrm>
          <a:off x="20434300" y="6618224"/>
          <a:ext cx="889000" cy="9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69977</xdr:rowOff>
    </xdr:from>
    <xdr:to>
      <xdr:col>112</xdr:col>
      <xdr:colOff>38100</xdr:colOff>
      <xdr:row>38</xdr:row>
      <xdr:rowOff>127</xdr:rowOff>
    </xdr:to>
    <xdr:sp macro="" textlink="">
      <xdr:nvSpPr>
        <xdr:cNvPr id="743" name="フローチャート: 判断 742">
          <a:extLst>
            <a:ext uri="{FF2B5EF4-FFF2-40B4-BE49-F238E27FC236}">
              <a16:creationId xmlns:a16="http://schemas.microsoft.com/office/drawing/2014/main" xmlns="" id="{00000000-0008-0000-0600-0000E7020000}"/>
            </a:ext>
          </a:extLst>
        </xdr:cNvPr>
        <xdr:cNvSpPr/>
      </xdr:nvSpPr>
      <xdr:spPr>
        <a:xfrm>
          <a:off x="212725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16654</xdr:rowOff>
    </xdr:from>
    <xdr:ext cx="469744" cy="259045"/>
    <xdr:sp macro="" textlink="">
      <xdr:nvSpPr>
        <xdr:cNvPr id="744" name="テキスト ボックス 743">
          <a:extLst>
            <a:ext uri="{FF2B5EF4-FFF2-40B4-BE49-F238E27FC236}">
              <a16:creationId xmlns:a16="http://schemas.microsoft.com/office/drawing/2014/main" xmlns="" id="{00000000-0008-0000-0600-0000E8020000}"/>
            </a:ext>
          </a:extLst>
        </xdr:cNvPr>
        <xdr:cNvSpPr txBox="1"/>
      </xdr:nvSpPr>
      <xdr:spPr>
        <a:xfrm>
          <a:off x="21088428" y="618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103124</xdr:rowOff>
    </xdr:from>
    <xdr:to>
      <xdr:col>107</xdr:col>
      <xdr:colOff>50800</xdr:colOff>
      <xdr:row>38</xdr:row>
      <xdr:rowOff>111252</xdr:rowOff>
    </xdr:to>
    <xdr:cxnSp macro="">
      <xdr:nvCxnSpPr>
        <xdr:cNvPr id="745" name="直線コネクタ 744">
          <a:extLst>
            <a:ext uri="{FF2B5EF4-FFF2-40B4-BE49-F238E27FC236}">
              <a16:creationId xmlns:a16="http://schemas.microsoft.com/office/drawing/2014/main" xmlns="" id="{00000000-0008-0000-0600-0000E9020000}"/>
            </a:ext>
          </a:extLst>
        </xdr:cNvPr>
        <xdr:cNvCxnSpPr/>
      </xdr:nvCxnSpPr>
      <xdr:spPr>
        <a:xfrm flipV="1">
          <a:off x="19545300" y="6618224"/>
          <a:ext cx="889000" cy="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17780</xdr:rowOff>
    </xdr:from>
    <xdr:to>
      <xdr:col>107</xdr:col>
      <xdr:colOff>101600</xdr:colOff>
      <xdr:row>37</xdr:row>
      <xdr:rowOff>119380</xdr:rowOff>
    </xdr:to>
    <xdr:sp macro="" textlink="">
      <xdr:nvSpPr>
        <xdr:cNvPr id="746" name="フローチャート: 判断 745">
          <a:extLst>
            <a:ext uri="{FF2B5EF4-FFF2-40B4-BE49-F238E27FC236}">
              <a16:creationId xmlns:a16="http://schemas.microsoft.com/office/drawing/2014/main" xmlns="" id="{00000000-0008-0000-0600-0000EA020000}"/>
            </a:ext>
          </a:extLst>
        </xdr:cNvPr>
        <xdr:cNvSpPr/>
      </xdr:nvSpPr>
      <xdr:spPr>
        <a:xfrm>
          <a:off x="20383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135907</xdr:rowOff>
    </xdr:from>
    <xdr:ext cx="469744" cy="259045"/>
    <xdr:sp macro="" textlink="">
      <xdr:nvSpPr>
        <xdr:cNvPr id="747" name="テキスト ボックス 746">
          <a:extLst>
            <a:ext uri="{FF2B5EF4-FFF2-40B4-BE49-F238E27FC236}">
              <a16:creationId xmlns:a16="http://schemas.microsoft.com/office/drawing/2014/main" xmlns="" id="{00000000-0008-0000-0600-0000EB020000}"/>
            </a:ext>
          </a:extLst>
        </xdr:cNvPr>
        <xdr:cNvSpPr txBox="1"/>
      </xdr:nvSpPr>
      <xdr:spPr>
        <a:xfrm>
          <a:off x="20199428" y="613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90043</xdr:rowOff>
    </xdr:from>
    <xdr:to>
      <xdr:col>102</xdr:col>
      <xdr:colOff>114300</xdr:colOff>
      <xdr:row>38</xdr:row>
      <xdr:rowOff>111252</xdr:rowOff>
    </xdr:to>
    <xdr:cxnSp macro="">
      <xdr:nvCxnSpPr>
        <xdr:cNvPr id="748" name="直線コネクタ 747">
          <a:extLst>
            <a:ext uri="{FF2B5EF4-FFF2-40B4-BE49-F238E27FC236}">
              <a16:creationId xmlns:a16="http://schemas.microsoft.com/office/drawing/2014/main" xmlns="" id="{00000000-0008-0000-0600-0000EC020000}"/>
            </a:ext>
          </a:extLst>
        </xdr:cNvPr>
        <xdr:cNvCxnSpPr/>
      </xdr:nvCxnSpPr>
      <xdr:spPr>
        <a:xfrm>
          <a:off x="18656300" y="6605143"/>
          <a:ext cx="889000" cy="2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99568</xdr:rowOff>
    </xdr:from>
    <xdr:to>
      <xdr:col>102</xdr:col>
      <xdr:colOff>165100</xdr:colOff>
      <xdr:row>38</xdr:row>
      <xdr:rowOff>29718</xdr:rowOff>
    </xdr:to>
    <xdr:sp macro="" textlink="">
      <xdr:nvSpPr>
        <xdr:cNvPr id="749" name="フローチャート: 判断 748">
          <a:extLst>
            <a:ext uri="{FF2B5EF4-FFF2-40B4-BE49-F238E27FC236}">
              <a16:creationId xmlns:a16="http://schemas.microsoft.com/office/drawing/2014/main" xmlns="" id="{00000000-0008-0000-0600-0000ED020000}"/>
            </a:ext>
          </a:extLst>
        </xdr:cNvPr>
        <xdr:cNvSpPr/>
      </xdr:nvSpPr>
      <xdr:spPr>
        <a:xfrm>
          <a:off x="19494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46245</xdr:rowOff>
    </xdr:from>
    <xdr:ext cx="469744"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19310428" y="6218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143383</xdr:rowOff>
    </xdr:from>
    <xdr:to>
      <xdr:col>98</xdr:col>
      <xdr:colOff>38100</xdr:colOff>
      <xdr:row>38</xdr:row>
      <xdr:rowOff>73533</xdr:rowOff>
    </xdr:to>
    <xdr:sp macro="" textlink="">
      <xdr:nvSpPr>
        <xdr:cNvPr id="751" name="フローチャート: 判断 750">
          <a:extLst>
            <a:ext uri="{FF2B5EF4-FFF2-40B4-BE49-F238E27FC236}">
              <a16:creationId xmlns:a16="http://schemas.microsoft.com/office/drawing/2014/main" xmlns="" id="{00000000-0008-0000-0600-0000EF020000}"/>
            </a:ext>
          </a:extLst>
        </xdr:cNvPr>
        <xdr:cNvSpPr/>
      </xdr:nvSpPr>
      <xdr:spPr>
        <a:xfrm>
          <a:off x="18605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90060</xdr:rowOff>
    </xdr:from>
    <xdr:ext cx="469744"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18421428" y="626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xmlns=""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xmlns=""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89408</xdr:rowOff>
    </xdr:from>
    <xdr:to>
      <xdr:col>116</xdr:col>
      <xdr:colOff>114300</xdr:colOff>
      <xdr:row>39</xdr:row>
      <xdr:rowOff>19558</xdr:rowOff>
    </xdr:to>
    <xdr:sp macro="" textlink="">
      <xdr:nvSpPr>
        <xdr:cNvPr id="758" name="楕円 757">
          <a:extLst>
            <a:ext uri="{FF2B5EF4-FFF2-40B4-BE49-F238E27FC236}">
              <a16:creationId xmlns:a16="http://schemas.microsoft.com/office/drawing/2014/main" xmlns="" id="{00000000-0008-0000-0600-0000F6020000}"/>
            </a:ext>
          </a:extLst>
        </xdr:cNvPr>
        <xdr:cNvSpPr/>
      </xdr:nvSpPr>
      <xdr:spPr>
        <a:xfrm>
          <a:off x="22110700" y="660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4335</xdr:rowOff>
    </xdr:from>
    <xdr:ext cx="378565" cy="259045"/>
    <xdr:sp macro="" textlink="">
      <xdr:nvSpPr>
        <xdr:cNvPr id="759" name="投資及び出資金該当値テキスト">
          <a:extLst>
            <a:ext uri="{FF2B5EF4-FFF2-40B4-BE49-F238E27FC236}">
              <a16:creationId xmlns:a16="http://schemas.microsoft.com/office/drawing/2014/main" xmlns="" id="{00000000-0008-0000-0600-0000F7020000}"/>
            </a:ext>
          </a:extLst>
        </xdr:cNvPr>
        <xdr:cNvSpPr txBox="1"/>
      </xdr:nvSpPr>
      <xdr:spPr>
        <a:xfrm>
          <a:off x="22212300" y="6519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142875</xdr:rowOff>
    </xdr:from>
    <xdr:to>
      <xdr:col>112</xdr:col>
      <xdr:colOff>38100</xdr:colOff>
      <xdr:row>39</xdr:row>
      <xdr:rowOff>73025</xdr:rowOff>
    </xdr:to>
    <xdr:sp macro="" textlink="">
      <xdr:nvSpPr>
        <xdr:cNvPr id="760" name="楕円 759">
          <a:extLst>
            <a:ext uri="{FF2B5EF4-FFF2-40B4-BE49-F238E27FC236}">
              <a16:creationId xmlns:a16="http://schemas.microsoft.com/office/drawing/2014/main" xmlns="" id="{00000000-0008-0000-0600-0000F8020000}"/>
            </a:ext>
          </a:extLst>
        </xdr:cNvPr>
        <xdr:cNvSpPr/>
      </xdr:nvSpPr>
      <xdr:spPr>
        <a:xfrm>
          <a:off x="21272500" y="665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64152</xdr:rowOff>
    </xdr:from>
    <xdr:ext cx="378565" cy="259045"/>
    <xdr:sp macro="" textlink="">
      <xdr:nvSpPr>
        <xdr:cNvPr id="761" name="テキスト ボックス 760">
          <a:extLst>
            <a:ext uri="{FF2B5EF4-FFF2-40B4-BE49-F238E27FC236}">
              <a16:creationId xmlns:a16="http://schemas.microsoft.com/office/drawing/2014/main" xmlns="" id="{00000000-0008-0000-0600-0000F9020000}"/>
            </a:ext>
          </a:extLst>
        </xdr:cNvPr>
        <xdr:cNvSpPr txBox="1"/>
      </xdr:nvSpPr>
      <xdr:spPr>
        <a:xfrm>
          <a:off x="21134017" y="6750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52324</xdr:rowOff>
    </xdr:from>
    <xdr:to>
      <xdr:col>107</xdr:col>
      <xdr:colOff>101600</xdr:colOff>
      <xdr:row>38</xdr:row>
      <xdr:rowOff>153924</xdr:rowOff>
    </xdr:to>
    <xdr:sp macro="" textlink="">
      <xdr:nvSpPr>
        <xdr:cNvPr id="762" name="楕円 761">
          <a:extLst>
            <a:ext uri="{FF2B5EF4-FFF2-40B4-BE49-F238E27FC236}">
              <a16:creationId xmlns:a16="http://schemas.microsoft.com/office/drawing/2014/main" xmlns="" id="{00000000-0008-0000-0600-0000FA020000}"/>
            </a:ext>
          </a:extLst>
        </xdr:cNvPr>
        <xdr:cNvSpPr/>
      </xdr:nvSpPr>
      <xdr:spPr>
        <a:xfrm>
          <a:off x="203835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145051</xdr:rowOff>
    </xdr:from>
    <xdr:ext cx="378565" cy="259045"/>
    <xdr:sp macro="" textlink="">
      <xdr:nvSpPr>
        <xdr:cNvPr id="763" name="テキスト ボックス 762">
          <a:extLst>
            <a:ext uri="{FF2B5EF4-FFF2-40B4-BE49-F238E27FC236}">
              <a16:creationId xmlns:a16="http://schemas.microsoft.com/office/drawing/2014/main" xmlns="" id="{00000000-0008-0000-0600-0000FB020000}"/>
            </a:ext>
          </a:extLst>
        </xdr:cNvPr>
        <xdr:cNvSpPr txBox="1"/>
      </xdr:nvSpPr>
      <xdr:spPr>
        <a:xfrm>
          <a:off x="20245017" y="6660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60452</xdr:rowOff>
    </xdr:from>
    <xdr:to>
      <xdr:col>102</xdr:col>
      <xdr:colOff>165100</xdr:colOff>
      <xdr:row>38</xdr:row>
      <xdr:rowOff>162052</xdr:rowOff>
    </xdr:to>
    <xdr:sp macro="" textlink="">
      <xdr:nvSpPr>
        <xdr:cNvPr id="764" name="楕円 763">
          <a:extLst>
            <a:ext uri="{FF2B5EF4-FFF2-40B4-BE49-F238E27FC236}">
              <a16:creationId xmlns:a16="http://schemas.microsoft.com/office/drawing/2014/main" xmlns="" id="{00000000-0008-0000-0600-0000FC020000}"/>
            </a:ext>
          </a:extLst>
        </xdr:cNvPr>
        <xdr:cNvSpPr/>
      </xdr:nvSpPr>
      <xdr:spPr>
        <a:xfrm>
          <a:off x="19494500" y="657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153179</xdr:rowOff>
    </xdr:from>
    <xdr:ext cx="378565" cy="259045"/>
    <xdr:sp macro="" textlink="">
      <xdr:nvSpPr>
        <xdr:cNvPr id="765" name="テキスト ボックス 764">
          <a:extLst>
            <a:ext uri="{FF2B5EF4-FFF2-40B4-BE49-F238E27FC236}">
              <a16:creationId xmlns:a16="http://schemas.microsoft.com/office/drawing/2014/main" xmlns="" id="{00000000-0008-0000-0600-0000FD020000}"/>
            </a:ext>
          </a:extLst>
        </xdr:cNvPr>
        <xdr:cNvSpPr txBox="1"/>
      </xdr:nvSpPr>
      <xdr:spPr>
        <a:xfrm>
          <a:off x="19356017" y="6668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39243</xdr:rowOff>
    </xdr:from>
    <xdr:to>
      <xdr:col>98</xdr:col>
      <xdr:colOff>38100</xdr:colOff>
      <xdr:row>38</xdr:row>
      <xdr:rowOff>140843</xdr:rowOff>
    </xdr:to>
    <xdr:sp macro="" textlink="">
      <xdr:nvSpPr>
        <xdr:cNvPr id="766" name="楕円 765">
          <a:extLst>
            <a:ext uri="{FF2B5EF4-FFF2-40B4-BE49-F238E27FC236}">
              <a16:creationId xmlns:a16="http://schemas.microsoft.com/office/drawing/2014/main" xmlns="" id="{00000000-0008-0000-0600-0000FE020000}"/>
            </a:ext>
          </a:extLst>
        </xdr:cNvPr>
        <xdr:cNvSpPr/>
      </xdr:nvSpPr>
      <xdr:spPr>
        <a:xfrm>
          <a:off x="18605500" y="655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131970</xdr:rowOff>
    </xdr:from>
    <xdr:ext cx="378565" cy="259045"/>
    <xdr:sp macro="" textlink="">
      <xdr:nvSpPr>
        <xdr:cNvPr id="767" name="テキスト ボックス 766">
          <a:extLst>
            <a:ext uri="{FF2B5EF4-FFF2-40B4-BE49-F238E27FC236}">
              <a16:creationId xmlns:a16="http://schemas.microsoft.com/office/drawing/2014/main" xmlns="" id="{00000000-0008-0000-0600-0000FF020000}"/>
            </a:ext>
          </a:extLst>
        </xdr:cNvPr>
        <xdr:cNvSpPr txBox="1"/>
      </xdr:nvSpPr>
      <xdr:spPr>
        <a:xfrm>
          <a:off x="18467017" y="66470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xmlns=""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xmlns=""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xmlns=""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xmlns=""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xmlns=""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xmlns=""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xmlns=""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xmlns=""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xmlns=""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xmlns=""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8" name="直線コネクタ 777">
          <a:extLst>
            <a:ext uri="{FF2B5EF4-FFF2-40B4-BE49-F238E27FC236}">
              <a16:creationId xmlns:a16="http://schemas.microsoft.com/office/drawing/2014/main" xmlns="" id="{00000000-0008-0000-0600-00000A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9" name="テキスト ボックス 778">
          <a:extLst>
            <a:ext uri="{FF2B5EF4-FFF2-40B4-BE49-F238E27FC236}">
              <a16:creationId xmlns:a16="http://schemas.microsoft.com/office/drawing/2014/main" xmlns="" id="{00000000-0008-0000-0600-00000B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xmlns=""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xmlns=""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3" name="テキスト ボックス 782">
          <a:extLst>
            <a:ext uri="{FF2B5EF4-FFF2-40B4-BE49-F238E27FC236}">
              <a16:creationId xmlns:a16="http://schemas.microsoft.com/office/drawing/2014/main" xmlns="" id="{00000000-0008-0000-0600-00000F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xmlns=""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xmlns=""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xmlns=""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106953</xdr:rowOff>
    </xdr:from>
    <xdr:to>
      <xdr:col>116</xdr:col>
      <xdr:colOff>62864</xdr:colOff>
      <xdr:row>58</xdr:row>
      <xdr:rowOff>25400</xdr:rowOff>
    </xdr:to>
    <xdr:cxnSp macro="">
      <xdr:nvCxnSpPr>
        <xdr:cNvPr id="787" name="直線コネクタ 786">
          <a:extLst>
            <a:ext uri="{FF2B5EF4-FFF2-40B4-BE49-F238E27FC236}">
              <a16:creationId xmlns:a16="http://schemas.microsoft.com/office/drawing/2014/main" xmlns="" id="{00000000-0008-0000-0600-000013030000}"/>
            </a:ext>
          </a:extLst>
        </xdr:cNvPr>
        <xdr:cNvCxnSpPr/>
      </xdr:nvCxnSpPr>
      <xdr:spPr>
        <a:xfrm flipV="1">
          <a:off x="22159595" y="8679453"/>
          <a:ext cx="1269" cy="1290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8" name="貸付金最小値テキスト">
          <a:extLst>
            <a:ext uri="{FF2B5EF4-FFF2-40B4-BE49-F238E27FC236}">
              <a16:creationId xmlns:a16="http://schemas.microsoft.com/office/drawing/2014/main" xmlns="" id="{00000000-0008-0000-0600-000014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9" name="直線コネクタ 788">
          <a:extLst>
            <a:ext uri="{FF2B5EF4-FFF2-40B4-BE49-F238E27FC236}">
              <a16:creationId xmlns:a16="http://schemas.microsoft.com/office/drawing/2014/main" xmlns="" id="{00000000-0008-0000-0600-000015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53630</xdr:rowOff>
    </xdr:from>
    <xdr:ext cx="534377" cy="259045"/>
    <xdr:sp macro="" textlink="">
      <xdr:nvSpPr>
        <xdr:cNvPr id="790" name="貸付金最大値テキスト">
          <a:extLst>
            <a:ext uri="{FF2B5EF4-FFF2-40B4-BE49-F238E27FC236}">
              <a16:creationId xmlns:a16="http://schemas.microsoft.com/office/drawing/2014/main" xmlns="" id="{00000000-0008-0000-0600-000016030000}"/>
            </a:ext>
          </a:extLst>
        </xdr:cNvPr>
        <xdr:cNvSpPr txBox="1"/>
      </xdr:nvSpPr>
      <xdr:spPr>
        <a:xfrm>
          <a:off x="22212300" y="845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106953</xdr:rowOff>
    </xdr:from>
    <xdr:to>
      <xdr:col>116</xdr:col>
      <xdr:colOff>152400</xdr:colOff>
      <xdr:row>50</xdr:row>
      <xdr:rowOff>106953</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a:off x="22072600" y="8679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52375</xdr:rowOff>
    </xdr:from>
    <xdr:to>
      <xdr:col>116</xdr:col>
      <xdr:colOff>63500</xdr:colOff>
      <xdr:row>54</xdr:row>
      <xdr:rowOff>129470</xdr:rowOff>
    </xdr:to>
    <xdr:cxnSp macro="">
      <xdr:nvCxnSpPr>
        <xdr:cNvPr id="792" name="直線コネクタ 791">
          <a:extLst>
            <a:ext uri="{FF2B5EF4-FFF2-40B4-BE49-F238E27FC236}">
              <a16:creationId xmlns:a16="http://schemas.microsoft.com/office/drawing/2014/main" xmlns="" id="{00000000-0008-0000-0600-000018030000}"/>
            </a:ext>
          </a:extLst>
        </xdr:cNvPr>
        <xdr:cNvCxnSpPr/>
      </xdr:nvCxnSpPr>
      <xdr:spPr>
        <a:xfrm>
          <a:off x="21323300" y="9310675"/>
          <a:ext cx="838200" cy="77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26179</xdr:rowOff>
    </xdr:from>
    <xdr:ext cx="469744" cy="259045"/>
    <xdr:sp macro="" textlink="">
      <xdr:nvSpPr>
        <xdr:cNvPr id="793" name="貸付金平均値テキスト">
          <a:extLst>
            <a:ext uri="{FF2B5EF4-FFF2-40B4-BE49-F238E27FC236}">
              <a16:creationId xmlns:a16="http://schemas.microsoft.com/office/drawing/2014/main" xmlns="" id="{00000000-0008-0000-0600-000019030000}"/>
            </a:ext>
          </a:extLst>
        </xdr:cNvPr>
        <xdr:cNvSpPr txBox="1"/>
      </xdr:nvSpPr>
      <xdr:spPr>
        <a:xfrm>
          <a:off x="22212300" y="9627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47752</xdr:rowOff>
    </xdr:from>
    <xdr:to>
      <xdr:col>116</xdr:col>
      <xdr:colOff>114300</xdr:colOff>
      <xdr:row>56</xdr:row>
      <xdr:rowOff>149352</xdr:rowOff>
    </xdr:to>
    <xdr:sp macro="" textlink="">
      <xdr:nvSpPr>
        <xdr:cNvPr id="794" name="フローチャート: 判断 793">
          <a:extLst>
            <a:ext uri="{FF2B5EF4-FFF2-40B4-BE49-F238E27FC236}">
              <a16:creationId xmlns:a16="http://schemas.microsoft.com/office/drawing/2014/main" xmlns="" id="{00000000-0008-0000-0600-00001A030000}"/>
            </a:ext>
          </a:extLst>
        </xdr:cNvPr>
        <xdr:cNvSpPr/>
      </xdr:nvSpPr>
      <xdr:spPr>
        <a:xfrm>
          <a:off x="221107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28486</xdr:rowOff>
    </xdr:from>
    <xdr:to>
      <xdr:col>111</xdr:col>
      <xdr:colOff>177800</xdr:colOff>
      <xdr:row>54</xdr:row>
      <xdr:rowOff>52375</xdr:rowOff>
    </xdr:to>
    <xdr:cxnSp macro="">
      <xdr:nvCxnSpPr>
        <xdr:cNvPr id="795" name="直線コネクタ 794">
          <a:extLst>
            <a:ext uri="{FF2B5EF4-FFF2-40B4-BE49-F238E27FC236}">
              <a16:creationId xmlns:a16="http://schemas.microsoft.com/office/drawing/2014/main" xmlns="" id="{00000000-0008-0000-0600-00001B030000}"/>
            </a:ext>
          </a:extLst>
        </xdr:cNvPr>
        <xdr:cNvCxnSpPr/>
      </xdr:nvCxnSpPr>
      <xdr:spPr>
        <a:xfrm>
          <a:off x="20434300" y="9286786"/>
          <a:ext cx="889000" cy="2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89</xdr:rowOff>
    </xdr:from>
    <xdr:to>
      <xdr:col>112</xdr:col>
      <xdr:colOff>38100</xdr:colOff>
      <xdr:row>56</xdr:row>
      <xdr:rowOff>101689</xdr:rowOff>
    </xdr:to>
    <xdr:sp macro="" textlink="">
      <xdr:nvSpPr>
        <xdr:cNvPr id="796" name="フローチャート: 判断 795">
          <a:extLst>
            <a:ext uri="{FF2B5EF4-FFF2-40B4-BE49-F238E27FC236}">
              <a16:creationId xmlns:a16="http://schemas.microsoft.com/office/drawing/2014/main" xmlns="" id="{00000000-0008-0000-0600-00001C030000}"/>
            </a:ext>
          </a:extLst>
        </xdr:cNvPr>
        <xdr:cNvSpPr/>
      </xdr:nvSpPr>
      <xdr:spPr>
        <a:xfrm>
          <a:off x="21272500" y="96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92816</xdr:rowOff>
    </xdr:from>
    <xdr:ext cx="469744" cy="259045"/>
    <xdr:sp macro="" textlink="">
      <xdr:nvSpPr>
        <xdr:cNvPr id="797" name="テキスト ボックス 796">
          <a:extLst>
            <a:ext uri="{FF2B5EF4-FFF2-40B4-BE49-F238E27FC236}">
              <a16:creationId xmlns:a16="http://schemas.microsoft.com/office/drawing/2014/main" xmlns="" id="{00000000-0008-0000-0600-00001D030000}"/>
            </a:ext>
          </a:extLst>
        </xdr:cNvPr>
        <xdr:cNvSpPr txBox="1"/>
      </xdr:nvSpPr>
      <xdr:spPr>
        <a:xfrm>
          <a:off x="21088428" y="969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111582</xdr:rowOff>
    </xdr:from>
    <xdr:to>
      <xdr:col>107</xdr:col>
      <xdr:colOff>50800</xdr:colOff>
      <xdr:row>54</xdr:row>
      <xdr:rowOff>28486</xdr:rowOff>
    </xdr:to>
    <xdr:cxnSp macro="">
      <xdr:nvCxnSpPr>
        <xdr:cNvPr id="798" name="直線コネクタ 797">
          <a:extLst>
            <a:ext uri="{FF2B5EF4-FFF2-40B4-BE49-F238E27FC236}">
              <a16:creationId xmlns:a16="http://schemas.microsoft.com/office/drawing/2014/main" xmlns="" id="{00000000-0008-0000-0600-00001E030000}"/>
            </a:ext>
          </a:extLst>
        </xdr:cNvPr>
        <xdr:cNvCxnSpPr/>
      </xdr:nvCxnSpPr>
      <xdr:spPr>
        <a:xfrm>
          <a:off x="19545300" y="9198432"/>
          <a:ext cx="889000" cy="8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39808</xdr:rowOff>
    </xdr:from>
    <xdr:to>
      <xdr:col>107</xdr:col>
      <xdr:colOff>101600</xdr:colOff>
      <xdr:row>55</xdr:row>
      <xdr:rowOff>141408</xdr:rowOff>
    </xdr:to>
    <xdr:sp macro="" textlink="">
      <xdr:nvSpPr>
        <xdr:cNvPr id="799" name="フローチャート: 判断 798">
          <a:extLst>
            <a:ext uri="{FF2B5EF4-FFF2-40B4-BE49-F238E27FC236}">
              <a16:creationId xmlns:a16="http://schemas.microsoft.com/office/drawing/2014/main" xmlns="" id="{00000000-0008-0000-0600-00001F030000}"/>
            </a:ext>
          </a:extLst>
        </xdr:cNvPr>
        <xdr:cNvSpPr/>
      </xdr:nvSpPr>
      <xdr:spPr>
        <a:xfrm>
          <a:off x="20383500" y="946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132535</xdr:rowOff>
    </xdr:from>
    <xdr:ext cx="469744" cy="259045"/>
    <xdr:sp macro="" textlink="">
      <xdr:nvSpPr>
        <xdr:cNvPr id="800" name="テキスト ボックス 799">
          <a:extLst>
            <a:ext uri="{FF2B5EF4-FFF2-40B4-BE49-F238E27FC236}">
              <a16:creationId xmlns:a16="http://schemas.microsoft.com/office/drawing/2014/main" xmlns="" id="{00000000-0008-0000-0600-000020030000}"/>
            </a:ext>
          </a:extLst>
        </xdr:cNvPr>
        <xdr:cNvSpPr txBox="1"/>
      </xdr:nvSpPr>
      <xdr:spPr>
        <a:xfrm>
          <a:off x="20199428" y="956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23514</xdr:rowOff>
    </xdr:from>
    <xdr:to>
      <xdr:col>102</xdr:col>
      <xdr:colOff>114300</xdr:colOff>
      <xdr:row>53</xdr:row>
      <xdr:rowOff>111582</xdr:rowOff>
    </xdr:to>
    <xdr:cxnSp macro="">
      <xdr:nvCxnSpPr>
        <xdr:cNvPr id="801" name="直線コネクタ 800">
          <a:extLst>
            <a:ext uri="{FF2B5EF4-FFF2-40B4-BE49-F238E27FC236}">
              <a16:creationId xmlns:a16="http://schemas.microsoft.com/office/drawing/2014/main" xmlns="" id="{00000000-0008-0000-0600-000021030000}"/>
            </a:ext>
          </a:extLst>
        </xdr:cNvPr>
        <xdr:cNvCxnSpPr/>
      </xdr:nvCxnSpPr>
      <xdr:spPr>
        <a:xfrm>
          <a:off x="18656300" y="9110364"/>
          <a:ext cx="889000" cy="88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158223</xdr:rowOff>
    </xdr:from>
    <xdr:to>
      <xdr:col>102</xdr:col>
      <xdr:colOff>165100</xdr:colOff>
      <xdr:row>56</xdr:row>
      <xdr:rowOff>88373</xdr:rowOff>
    </xdr:to>
    <xdr:sp macro="" textlink="">
      <xdr:nvSpPr>
        <xdr:cNvPr id="802" name="フローチャート: 判断 801">
          <a:extLst>
            <a:ext uri="{FF2B5EF4-FFF2-40B4-BE49-F238E27FC236}">
              <a16:creationId xmlns:a16="http://schemas.microsoft.com/office/drawing/2014/main" xmlns="" id="{00000000-0008-0000-0600-000022030000}"/>
            </a:ext>
          </a:extLst>
        </xdr:cNvPr>
        <xdr:cNvSpPr/>
      </xdr:nvSpPr>
      <xdr:spPr>
        <a:xfrm>
          <a:off x="19494500" y="95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79500</xdr:rowOff>
    </xdr:from>
    <xdr:ext cx="469744" cy="259045"/>
    <xdr:sp macro="" textlink="">
      <xdr:nvSpPr>
        <xdr:cNvPr id="803" name="テキスト ボックス 802">
          <a:extLst>
            <a:ext uri="{FF2B5EF4-FFF2-40B4-BE49-F238E27FC236}">
              <a16:creationId xmlns:a16="http://schemas.microsoft.com/office/drawing/2014/main" xmlns="" id="{00000000-0008-0000-0600-000023030000}"/>
            </a:ext>
          </a:extLst>
        </xdr:cNvPr>
        <xdr:cNvSpPr txBox="1"/>
      </xdr:nvSpPr>
      <xdr:spPr>
        <a:xfrm>
          <a:off x="19310428" y="968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28607</xdr:rowOff>
    </xdr:from>
    <xdr:to>
      <xdr:col>98</xdr:col>
      <xdr:colOff>38100</xdr:colOff>
      <xdr:row>56</xdr:row>
      <xdr:rowOff>130207</xdr:rowOff>
    </xdr:to>
    <xdr:sp macro="" textlink="">
      <xdr:nvSpPr>
        <xdr:cNvPr id="804" name="フローチャート: 判断 803">
          <a:extLst>
            <a:ext uri="{FF2B5EF4-FFF2-40B4-BE49-F238E27FC236}">
              <a16:creationId xmlns:a16="http://schemas.microsoft.com/office/drawing/2014/main" xmlns="" id="{00000000-0008-0000-0600-000024030000}"/>
            </a:ext>
          </a:extLst>
        </xdr:cNvPr>
        <xdr:cNvSpPr/>
      </xdr:nvSpPr>
      <xdr:spPr>
        <a:xfrm>
          <a:off x="18605500" y="962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121334</xdr:rowOff>
    </xdr:from>
    <xdr:ext cx="469744" cy="259045"/>
    <xdr:sp macro="" textlink="">
      <xdr:nvSpPr>
        <xdr:cNvPr id="805" name="テキスト ボックス 804">
          <a:extLst>
            <a:ext uri="{FF2B5EF4-FFF2-40B4-BE49-F238E27FC236}">
              <a16:creationId xmlns:a16="http://schemas.microsoft.com/office/drawing/2014/main" xmlns="" id="{00000000-0008-0000-0600-000025030000}"/>
            </a:ext>
          </a:extLst>
        </xdr:cNvPr>
        <xdr:cNvSpPr txBox="1"/>
      </xdr:nvSpPr>
      <xdr:spPr>
        <a:xfrm>
          <a:off x="18421428" y="9722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78670</xdr:rowOff>
    </xdr:from>
    <xdr:to>
      <xdr:col>116</xdr:col>
      <xdr:colOff>114300</xdr:colOff>
      <xdr:row>55</xdr:row>
      <xdr:rowOff>8820</xdr:rowOff>
    </xdr:to>
    <xdr:sp macro="" textlink="">
      <xdr:nvSpPr>
        <xdr:cNvPr id="811" name="楕円 810">
          <a:extLst>
            <a:ext uri="{FF2B5EF4-FFF2-40B4-BE49-F238E27FC236}">
              <a16:creationId xmlns:a16="http://schemas.microsoft.com/office/drawing/2014/main" xmlns="" id="{00000000-0008-0000-0600-00002B030000}"/>
            </a:ext>
          </a:extLst>
        </xdr:cNvPr>
        <xdr:cNvSpPr/>
      </xdr:nvSpPr>
      <xdr:spPr>
        <a:xfrm>
          <a:off x="22110700" y="933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101547</xdr:rowOff>
    </xdr:from>
    <xdr:ext cx="534377" cy="259045"/>
    <xdr:sp macro="" textlink="">
      <xdr:nvSpPr>
        <xdr:cNvPr id="812" name="貸付金該当値テキスト">
          <a:extLst>
            <a:ext uri="{FF2B5EF4-FFF2-40B4-BE49-F238E27FC236}">
              <a16:creationId xmlns:a16="http://schemas.microsoft.com/office/drawing/2014/main" xmlns="" id="{00000000-0008-0000-0600-00002C030000}"/>
            </a:ext>
          </a:extLst>
        </xdr:cNvPr>
        <xdr:cNvSpPr txBox="1"/>
      </xdr:nvSpPr>
      <xdr:spPr>
        <a:xfrm>
          <a:off x="22212300" y="918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1575</xdr:rowOff>
    </xdr:from>
    <xdr:to>
      <xdr:col>112</xdr:col>
      <xdr:colOff>38100</xdr:colOff>
      <xdr:row>54</xdr:row>
      <xdr:rowOff>103175</xdr:rowOff>
    </xdr:to>
    <xdr:sp macro="" textlink="">
      <xdr:nvSpPr>
        <xdr:cNvPr id="813" name="楕円 812">
          <a:extLst>
            <a:ext uri="{FF2B5EF4-FFF2-40B4-BE49-F238E27FC236}">
              <a16:creationId xmlns:a16="http://schemas.microsoft.com/office/drawing/2014/main" xmlns="" id="{00000000-0008-0000-0600-00002D030000}"/>
            </a:ext>
          </a:extLst>
        </xdr:cNvPr>
        <xdr:cNvSpPr/>
      </xdr:nvSpPr>
      <xdr:spPr>
        <a:xfrm>
          <a:off x="21272500" y="925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119702</xdr:rowOff>
    </xdr:from>
    <xdr:ext cx="534377" cy="259045"/>
    <xdr:sp macro="" textlink="">
      <xdr:nvSpPr>
        <xdr:cNvPr id="814" name="テキスト ボックス 813">
          <a:extLst>
            <a:ext uri="{FF2B5EF4-FFF2-40B4-BE49-F238E27FC236}">
              <a16:creationId xmlns:a16="http://schemas.microsoft.com/office/drawing/2014/main" xmlns="" id="{00000000-0008-0000-0600-00002E030000}"/>
            </a:ext>
          </a:extLst>
        </xdr:cNvPr>
        <xdr:cNvSpPr txBox="1"/>
      </xdr:nvSpPr>
      <xdr:spPr>
        <a:xfrm>
          <a:off x="21056111" y="903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149136</xdr:rowOff>
    </xdr:from>
    <xdr:to>
      <xdr:col>107</xdr:col>
      <xdr:colOff>101600</xdr:colOff>
      <xdr:row>54</xdr:row>
      <xdr:rowOff>79286</xdr:rowOff>
    </xdr:to>
    <xdr:sp macro="" textlink="">
      <xdr:nvSpPr>
        <xdr:cNvPr id="815" name="楕円 814">
          <a:extLst>
            <a:ext uri="{FF2B5EF4-FFF2-40B4-BE49-F238E27FC236}">
              <a16:creationId xmlns:a16="http://schemas.microsoft.com/office/drawing/2014/main" xmlns="" id="{00000000-0008-0000-0600-00002F030000}"/>
            </a:ext>
          </a:extLst>
        </xdr:cNvPr>
        <xdr:cNvSpPr/>
      </xdr:nvSpPr>
      <xdr:spPr>
        <a:xfrm>
          <a:off x="20383500" y="923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95813</xdr:rowOff>
    </xdr:from>
    <xdr:ext cx="534377" cy="259045"/>
    <xdr:sp macro="" textlink="">
      <xdr:nvSpPr>
        <xdr:cNvPr id="816" name="テキスト ボックス 815">
          <a:extLst>
            <a:ext uri="{FF2B5EF4-FFF2-40B4-BE49-F238E27FC236}">
              <a16:creationId xmlns:a16="http://schemas.microsoft.com/office/drawing/2014/main" xmlns="" id="{00000000-0008-0000-0600-000030030000}"/>
            </a:ext>
          </a:extLst>
        </xdr:cNvPr>
        <xdr:cNvSpPr txBox="1"/>
      </xdr:nvSpPr>
      <xdr:spPr>
        <a:xfrm>
          <a:off x="20167111" y="901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60782</xdr:rowOff>
    </xdr:from>
    <xdr:to>
      <xdr:col>102</xdr:col>
      <xdr:colOff>165100</xdr:colOff>
      <xdr:row>53</xdr:row>
      <xdr:rowOff>162382</xdr:rowOff>
    </xdr:to>
    <xdr:sp macro="" textlink="">
      <xdr:nvSpPr>
        <xdr:cNvPr id="817" name="楕円 816">
          <a:extLst>
            <a:ext uri="{FF2B5EF4-FFF2-40B4-BE49-F238E27FC236}">
              <a16:creationId xmlns:a16="http://schemas.microsoft.com/office/drawing/2014/main" xmlns="" id="{00000000-0008-0000-0600-000031030000}"/>
            </a:ext>
          </a:extLst>
        </xdr:cNvPr>
        <xdr:cNvSpPr/>
      </xdr:nvSpPr>
      <xdr:spPr>
        <a:xfrm>
          <a:off x="19494500" y="914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7459</xdr:rowOff>
    </xdr:from>
    <xdr:ext cx="534377" cy="259045"/>
    <xdr:sp macro="" textlink="">
      <xdr:nvSpPr>
        <xdr:cNvPr id="818" name="テキスト ボックス 817">
          <a:extLst>
            <a:ext uri="{FF2B5EF4-FFF2-40B4-BE49-F238E27FC236}">
              <a16:creationId xmlns:a16="http://schemas.microsoft.com/office/drawing/2014/main" xmlns="" id="{00000000-0008-0000-0600-000032030000}"/>
            </a:ext>
          </a:extLst>
        </xdr:cNvPr>
        <xdr:cNvSpPr txBox="1"/>
      </xdr:nvSpPr>
      <xdr:spPr>
        <a:xfrm>
          <a:off x="19278111" y="892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52</xdr:row>
      <xdr:rowOff>144164</xdr:rowOff>
    </xdr:from>
    <xdr:to>
      <xdr:col>98</xdr:col>
      <xdr:colOff>38100</xdr:colOff>
      <xdr:row>53</xdr:row>
      <xdr:rowOff>74314</xdr:rowOff>
    </xdr:to>
    <xdr:sp macro="" textlink="">
      <xdr:nvSpPr>
        <xdr:cNvPr id="819" name="楕円 818">
          <a:extLst>
            <a:ext uri="{FF2B5EF4-FFF2-40B4-BE49-F238E27FC236}">
              <a16:creationId xmlns:a16="http://schemas.microsoft.com/office/drawing/2014/main" xmlns="" id="{00000000-0008-0000-0600-000033030000}"/>
            </a:ext>
          </a:extLst>
        </xdr:cNvPr>
        <xdr:cNvSpPr/>
      </xdr:nvSpPr>
      <xdr:spPr>
        <a:xfrm>
          <a:off x="18605500" y="905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51</xdr:row>
      <xdr:rowOff>90841</xdr:rowOff>
    </xdr:from>
    <xdr:ext cx="534377" cy="259045"/>
    <xdr:sp macro="" textlink="">
      <xdr:nvSpPr>
        <xdr:cNvPr id="820" name="テキスト ボックス 819">
          <a:extLst>
            <a:ext uri="{FF2B5EF4-FFF2-40B4-BE49-F238E27FC236}">
              <a16:creationId xmlns:a16="http://schemas.microsoft.com/office/drawing/2014/main" xmlns="" id="{00000000-0008-0000-0600-000034030000}"/>
            </a:ext>
          </a:extLst>
        </xdr:cNvPr>
        <xdr:cNvSpPr txBox="1"/>
      </xdr:nvSpPr>
      <xdr:spPr>
        <a:xfrm>
          <a:off x="18389111" y="883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xmlns=""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xmlns=""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xmlns=""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xmlns=""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xmlns=""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xmlns=""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xmlns=""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xmlns=""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xmlns=""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xmlns=""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1" name="直線コネクタ 830">
          <a:extLst>
            <a:ext uri="{FF2B5EF4-FFF2-40B4-BE49-F238E27FC236}">
              <a16:creationId xmlns:a16="http://schemas.microsoft.com/office/drawing/2014/main" xmlns="" id="{00000000-0008-0000-0600-00003F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2" name="テキスト ボックス 831">
          <a:extLst>
            <a:ext uri="{FF2B5EF4-FFF2-40B4-BE49-F238E27FC236}">
              <a16:creationId xmlns:a16="http://schemas.microsoft.com/office/drawing/2014/main" xmlns="" id="{00000000-0008-0000-0600-000040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3" name="直線コネクタ 832">
          <a:extLst>
            <a:ext uri="{FF2B5EF4-FFF2-40B4-BE49-F238E27FC236}">
              <a16:creationId xmlns:a16="http://schemas.microsoft.com/office/drawing/2014/main" xmlns="" id="{00000000-0008-0000-0600-000041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4" name="テキスト ボックス 833">
          <a:extLst>
            <a:ext uri="{FF2B5EF4-FFF2-40B4-BE49-F238E27FC236}">
              <a16:creationId xmlns:a16="http://schemas.microsoft.com/office/drawing/2014/main" xmlns="" id="{00000000-0008-0000-0600-000042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5" name="直線コネクタ 834">
          <a:extLst>
            <a:ext uri="{FF2B5EF4-FFF2-40B4-BE49-F238E27FC236}">
              <a16:creationId xmlns:a16="http://schemas.microsoft.com/office/drawing/2014/main" xmlns="" id="{00000000-0008-0000-0600-000043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6" name="テキスト ボックス 835">
          <a:extLst>
            <a:ext uri="{FF2B5EF4-FFF2-40B4-BE49-F238E27FC236}">
              <a16:creationId xmlns:a16="http://schemas.microsoft.com/office/drawing/2014/main" xmlns="" id="{00000000-0008-0000-0600-000044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7" name="直線コネクタ 836">
          <a:extLst>
            <a:ext uri="{FF2B5EF4-FFF2-40B4-BE49-F238E27FC236}">
              <a16:creationId xmlns:a16="http://schemas.microsoft.com/office/drawing/2014/main" xmlns="" id="{00000000-0008-0000-0600-000045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8" name="テキスト ボックス 837">
          <a:extLst>
            <a:ext uri="{FF2B5EF4-FFF2-40B4-BE49-F238E27FC236}">
              <a16:creationId xmlns:a16="http://schemas.microsoft.com/office/drawing/2014/main" xmlns="" id="{00000000-0008-0000-0600-000046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xmlns=""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a:extLst>
            <a:ext uri="{FF2B5EF4-FFF2-40B4-BE49-F238E27FC236}">
              <a16:creationId xmlns:a16="http://schemas.microsoft.com/office/drawing/2014/main" xmlns="" id="{00000000-0008-0000-0600-00004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xmlns=""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62397</xdr:rowOff>
    </xdr:from>
    <xdr:to>
      <xdr:col>116</xdr:col>
      <xdr:colOff>62864</xdr:colOff>
      <xdr:row>78</xdr:row>
      <xdr:rowOff>25367</xdr:rowOff>
    </xdr:to>
    <xdr:cxnSp macro="">
      <xdr:nvCxnSpPr>
        <xdr:cNvPr id="842" name="直線コネクタ 841">
          <a:extLst>
            <a:ext uri="{FF2B5EF4-FFF2-40B4-BE49-F238E27FC236}">
              <a16:creationId xmlns:a16="http://schemas.microsoft.com/office/drawing/2014/main" xmlns="" id="{00000000-0008-0000-0600-00004A030000}"/>
            </a:ext>
          </a:extLst>
        </xdr:cNvPr>
        <xdr:cNvCxnSpPr/>
      </xdr:nvCxnSpPr>
      <xdr:spPr>
        <a:xfrm flipV="1">
          <a:off x="22159595" y="12235347"/>
          <a:ext cx="1269" cy="1163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29194</xdr:rowOff>
    </xdr:from>
    <xdr:ext cx="534377" cy="259045"/>
    <xdr:sp macro="" textlink="">
      <xdr:nvSpPr>
        <xdr:cNvPr id="843" name="繰出金最小値テキスト">
          <a:extLst>
            <a:ext uri="{FF2B5EF4-FFF2-40B4-BE49-F238E27FC236}">
              <a16:creationId xmlns:a16="http://schemas.microsoft.com/office/drawing/2014/main" xmlns="" id="{00000000-0008-0000-0600-00004B030000}"/>
            </a:ext>
          </a:extLst>
        </xdr:cNvPr>
        <xdr:cNvSpPr txBox="1"/>
      </xdr:nvSpPr>
      <xdr:spPr>
        <a:xfrm>
          <a:off x="22212300" y="1340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25367</xdr:rowOff>
    </xdr:from>
    <xdr:to>
      <xdr:col>116</xdr:col>
      <xdr:colOff>152400</xdr:colOff>
      <xdr:row>78</xdr:row>
      <xdr:rowOff>25367</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a:off x="22072600" y="1339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9074</xdr:rowOff>
    </xdr:from>
    <xdr:ext cx="599010" cy="259045"/>
    <xdr:sp macro="" textlink="">
      <xdr:nvSpPr>
        <xdr:cNvPr id="845" name="繰出金最大値テキスト">
          <a:extLst>
            <a:ext uri="{FF2B5EF4-FFF2-40B4-BE49-F238E27FC236}">
              <a16:creationId xmlns:a16="http://schemas.microsoft.com/office/drawing/2014/main" xmlns="" id="{00000000-0008-0000-0600-00004D030000}"/>
            </a:ext>
          </a:extLst>
        </xdr:cNvPr>
        <xdr:cNvSpPr txBox="1"/>
      </xdr:nvSpPr>
      <xdr:spPr>
        <a:xfrm>
          <a:off x="22212300" y="12010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62397</xdr:rowOff>
    </xdr:from>
    <xdr:to>
      <xdr:col>116</xdr:col>
      <xdr:colOff>152400</xdr:colOff>
      <xdr:row>71</xdr:row>
      <xdr:rowOff>62397</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a:off x="22072600" y="1223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93094</xdr:rowOff>
    </xdr:from>
    <xdr:to>
      <xdr:col>116</xdr:col>
      <xdr:colOff>63500</xdr:colOff>
      <xdr:row>77</xdr:row>
      <xdr:rowOff>100527</xdr:rowOff>
    </xdr:to>
    <xdr:cxnSp macro="">
      <xdr:nvCxnSpPr>
        <xdr:cNvPr id="847" name="直線コネクタ 846">
          <a:extLst>
            <a:ext uri="{FF2B5EF4-FFF2-40B4-BE49-F238E27FC236}">
              <a16:creationId xmlns:a16="http://schemas.microsoft.com/office/drawing/2014/main" xmlns="" id="{00000000-0008-0000-0600-00004F030000}"/>
            </a:ext>
          </a:extLst>
        </xdr:cNvPr>
        <xdr:cNvCxnSpPr/>
      </xdr:nvCxnSpPr>
      <xdr:spPr>
        <a:xfrm flipV="1">
          <a:off x="21323300" y="13294744"/>
          <a:ext cx="838200" cy="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24889</xdr:rowOff>
    </xdr:from>
    <xdr:ext cx="534377" cy="259045"/>
    <xdr:sp macro="" textlink="">
      <xdr:nvSpPr>
        <xdr:cNvPr id="848" name="繰出金平均値テキスト">
          <a:extLst>
            <a:ext uri="{FF2B5EF4-FFF2-40B4-BE49-F238E27FC236}">
              <a16:creationId xmlns:a16="http://schemas.microsoft.com/office/drawing/2014/main" xmlns="" id="{00000000-0008-0000-0600-000050030000}"/>
            </a:ext>
          </a:extLst>
        </xdr:cNvPr>
        <xdr:cNvSpPr txBox="1"/>
      </xdr:nvSpPr>
      <xdr:spPr>
        <a:xfrm>
          <a:off x="22212300" y="13226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46462</xdr:rowOff>
    </xdr:from>
    <xdr:to>
      <xdr:col>116</xdr:col>
      <xdr:colOff>114300</xdr:colOff>
      <xdr:row>77</xdr:row>
      <xdr:rowOff>148062</xdr:rowOff>
    </xdr:to>
    <xdr:sp macro="" textlink="">
      <xdr:nvSpPr>
        <xdr:cNvPr id="849" name="フローチャート: 判断 848">
          <a:extLst>
            <a:ext uri="{FF2B5EF4-FFF2-40B4-BE49-F238E27FC236}">
              <a16:creationId xmlns:a16="http://schemas.microsoft.com/office/drawing/2014/main" xmlns="" id="{00000000-0008-0000-0600-000051030000}"/>
            </a:ext>
          </a:extLst>
        </xdr:cNvPr>
        <xdr:cNvSpPr/>
      </xdr:nvSpPr>
      <xdr:spPr>
        <a:xfrm>
          <a:off x="22110700" y="1324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100527</xdr:rowOff>
    </xdr:from>
    <xdr:to>
      <xdr:col>111</xdr:col>
      <xdr:colOff>177800</xdr:colOff>
      <xdr:row>77</xdr:row>
      <xdr:rowOff>107490</xdr:rowOff>
    </xdr:to>
    <xdr:cxnSp macro="">
      <xdr:nvCxnSpPr>
        <xdr:cNvPr id="850" name="直線コネクタ 849">
          <a:extLst>
            <a:ext uri="{FF2B5EF4-FFF2-40B4-BE49-F238E27FC236}">
              <a16:creationId xmlns:a16="http://schemas.microsoft.com/office/drawing/2014/main" xmlns="" id="{00000000-0008-0000-0600-000052030000}"/>
            </a:ext>
          </a:extLst>
        </xdr:cNvPr>
        <xdr:cNvCxnSpPr/>
      </xdr:nvCxnSpPr>
      <xdr:spPr>
        <a:xfrm flipV="1">
          <a:off x="20434300" y="13302177"/>
          <a:ext cx="889000" cy="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84378</xdr:rowOff>
    </xdr:from>
    <xdr:to>
      <xdr:col>112</xdr:col>
      <xdr:colOff>38100</xdr:colOff>
      <xdr:row>78</xdr:row>
      <xdr:rowOff>14528</xdr:rowOff>
    </xdr:to>
    <xdr:sp macro="" textlink="">
      <xdr:nvSpPr>
        <xdr:cNvPr id="851" name="フローチャート: 判断 850">
          <a:extLst>
            <a:ext uri="{FF2B5EF4-FFF2-40B4-BE49-F238E27FC236}">
              <a16:creationId xmlns:a16="http://schemas.microsoft.com/office/drawing/2014/main" xmlns="" id="{00000000-0008-0000-0600-000053030000}"/>
            </a:ext>
          </a:extLst>
        </xdr:cNvPr>
        <xdr:cNvSpPr/>
      </xdr:nvSpPr>
      <xdr:spPr>
        <a:xfrm>
          <a:off x="21272500" y="1328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5655</xdr:rowOff>
    </xdr:from>
    <xdr:ext cx="534377" cy="259045"/>
    <xdr:sp macro="" textlink="">
      <xdr:nvSpPr>
        <xdr:cNvPr id="852" name="テキスト ボックス 851">
          <a:extLst>
            <a:ext uri="{FF2B5EF4-FFF2-40B4-BE49-F238E27FC236}">
              <a16:creationId xmlns:a16="http://schemas.microsoft.com/office/drawing/2014/main" xmlns="" id="{00000000-0008-0000-0600-000054030000}"/>
            </a:ext>
          </a:extLst>
        </xdr:cNvPr>
        <xdr:cNvSpPr txBox="1"/>
      </xdr:nvSpPr>
      <xdr:spPr>
        <a:xfrm>
          <a:off x="21056111" y="1337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107490</xdr:rowOff>
    </xdr:from>
    <xdr:to>
      <xdr:col>107</xdr:col>
      <xdr:colOff>50800</xdr:colOff>
      <xdr:row>77</xdr:row>
      <xdr:rowOff>109713</xdr:rowOff>
    </xdr:to>
    <xdr:cxnSp macro="">
      <xdr:nvCxnSpPr>
        <xdr:cNvPr id="853" name="直線コネクタ 852">
          <a:extLst>
            <a:ext uri="{FF2B5EF4-FFF2-40B4-BE49-F238E27FC236}">
              <a16:creationId xmlns:a16="http://schemas.microsoft.com/office/drawing/2014/main" xmlns="" id="{00000000-0008-0000-0600-000055030000}"/>
            </a:ext>
          </a:extLst>
        </xdr:cNvPr>
        <xdr:cNvCxnSpPr/>
      </xdr:nvCxnSpPr>
      <xdr:spPr>
        <a:xfrm flipV="1">
          <a:off x="19545300" y="13309140"/>
          <a:ext cx="889000" cy="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79761</xdr:rowOff>
    </xdr:from>
    <xdr:to>
      <xdr:col>107</xdr:col>
      <xdr:colOff>101600</xdr:colOff>
      <xdr:row>78</xdr:row>
      <xdr:rowOff>9911</xdr:rowOff>
    </xdr:to>
    <xdr:sp macro="" textlink="">
      <xdr:nvSpPr>
        <xdr:cNvPr id="854" name="フローチャート: 判断 853">
          <a:extLst>
            <a:ext uri="{FF2B5EF4-FFF2-40B4-BE49-F238E27FC236}">
              <a16:creationId xmlns:a16="http://schemas.microsoft.com/office/drawing/2014/main" xmlns="" id="{00000000-0008-0000-0600-000056030000}"/>
            </a:ext>
          </a:extLst>
        </xdr:cNvPr>
        <xdr:cNvSpPr/>
      </xdr:nvSpPr>
      <xdr:spPr>
        <a:xfrm>
          <a:off x="20383500" y="132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1038</xdr:rowOff>
    </xdr:from>
    <xdr:ext cx="534377" cy="259045"/>
    <xdr:sp macro="" textlink="">
      <xdr:nvSpPr>
        <xdr:cNvPr id="855" name="テキスト ボックス 854">
          <a:extLst>
            <a:ext uri="{FF2B5EF4-FFF2-40B4-BE49-F238E27FC236}">
              <a16:creationId xmlns:a16="http://schemas.microsoft.com/office/drawing/2014/main" xmlns="" id="{00000000-0008-0000-0600-000057030000}"/>
            </a:ext>
          </a:extLst>
        </xdr:cNvPr>
        <xdr:cNvSpPr txBox="1"/>
      </xdr:nvSpPr>
      <xdr:spPr>
        <a:xfrm>
          <a:off x="20167111" y="1337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101212</xdr:rowOff>
    </xdr:from>
    <xdr:to>
      <xdr:col>102</xdr:col>
      <xdr:colOff>114300</xdr:colOff>
      <xdr:row>77</xdr:row>
      <xdr:rowOff>109713</xdr:rowOff>
    </xdr:to>
    <xdr:cxnSp macro="">
      <xdr:nvCxnSpPr>
        <xdr:cNvPr id="856" name="直線コネクタ 855">
          <a:extLst>
            <a:ext uri="{FF2B5EF4-FFF2-40B4-BE49-F238E27FC236}">
              <a16:creationId xmlns:a16="http://schemas.microsoft.com/office/drawing/2014/main" xmlns="" id="{00000000-0008-0000-0600-000058030000}"/>
            </a:ext>
          </a:extLst>
        </xdr:cNvPr>
        <xdr:cNvCxnSpPr/>
      </xdr:nvCxnSpPr>
      <xdr:spPr>
        <a:xfrm>
          <a:off x="18656300" y="13302862"/>
          <a:ext cx="889000" cy="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72738</xdr:rowOff>
    </xdr:from>
    <xdr:to>
      <xdr:col>102</xdr:col>
      <xdr:colOff>165100</xdr:colOff>
      <xdr:row>78</xdr:row>
      <xdr:rowOff>2888</xdr:rowOff>
    </xdr:to>
    <xdr:sp macro="" textlink="">
      <xdr:nvSpPr>
        <xdr:cNvPr id="857" name="フローチャート: 判断 856">
          <a:extLst>
            <a:ext uri="{FF2B5EF4-FFF2-40B4-BE49-F238E27FC236}">
              <a16:creationId xmlns:a16="http://schemas.microsoft.com/office/drawing/2014/main" xmlns="" id="{00000000-0008-0000-0600-000059030000}"/>
            </a:ext>
          </a:extLst>
        </xdr:cNvPr>
        <xdr:cNvSpPr/>
      </xdr:nvSpPr>
      <xdr:spPr>
        <a:xfrm>
          <a:off x="19494500" y="1327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165465</xdr:rowOff>
    </xdr:from>
    <xdr:ext cx="534377" cy="259045"/>
    <xdr:sp macro="" textlink="">
      <xdr:nvSpPr>
        <xdr:cNvPr id="858" name="テキスト ボックス 857">
          <a:extLst>
            <a:ext uri="{FF2B5EF4-FFF2-40B4-BE49-F238E27FC236}">
              <a16:creationId xmlns:a16="http://schemas.microsoft.com/office/drawing/2014/main" xmlns="" id="{00000000-0008-0000-0600-00005A030000}"/>
            </a:ext>
          </a:extLst>
        </xdr:cNvPr>
        <xdr:cNvSpPr txBox="1"/>
      </xdr:nvSpPr>
      <xdr:spPr>
        <a:xfrm>
          <a:off x="19278111" y="1336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71165</xdr:rowOff>
    </xdr:from>
    <xdr:to>
      <xdr:col>98</xdr:col>
      <xdr:colOff>38100</xdr:colOff>
      <xdr:row>78</xdr:row>
      <xdr:rowOff>1315</xdr:rowOff>
    </xdr:to>
    <xdr:sp macro="" textlink="">
      <xdr:nvSpPr>
        <xdr:cNvPr id="859" name="フローチャート: 判断 858">
          <a:extLst>
            <a:ext uri="{FF2B5EF4-FFF2-40B4-BE49-F238E27FC236}">
              <a16:creationId xmlns:a16="http://schemas.microsoft.com/office/drawing/2014/main" xmlns="" id="{00000000-0008-0000-0600-00005B030000}"/>
            </a:ext>
          </a:extLst>
        </xdr:cNvPr>
        <xdr:cNvSpPr/>
      </xdr:nvSpPr>
      <xdr:spPr>
        <a:xfrm>
          <a:off x="18605500" y="1327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163892</xdr:rowOff>
    </xdr:from>
    <xdr:ext cx="534377" cy="259045"/>
    <xdr:sp macro="" textlink="">
      <xdr:nvSpPr>
        <xdr:cNvPr id="860" name="テキスト ボックス 859">
          <a:extLst>
            <a:ext uri="{FF2B5EF4-FFF2-40B4-BE49-F238E27FC236}">
              <a16:creationId xmlns:a16="http://schemas.microsoft.com/office/drawing/2014/main" xmlns="" id="{00000000-0008-0000-0600-00005C030000}"/>
            </a:ext>
          </a:extLst>
        </xdr:cNvPr>
        <xdr:cNvSpPr txBox="1"/>
      </xdr:nvSpPr>
      <xdr:spPr>
        <a:xfrm>
          <a:off x="18389111" y="1336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xmlns=""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xmlns=""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42294</xdr:rowOff>
    </xdr:from>
    <xdr:to>
      <xdr:col>116</xdr:col>
      <xdr:colOff>114300</xdr:colOff>
      <xdr:row>77</xdr:row>
      <xdr:rowOff>143894</xdr:rowOff>
    </xdr:to>
    <xdr:sp macro="" textlink="">
      <xdr:nvSpPr>
        <xdr:cNvPr id="866" name="楕円 865">
          <a:extLst>
            <a:ext uri="{FF2B5EF4-FFF2-40B4-BE49-F238E27FC236}">
              <a16:creationId xmlns:a16="http://schemas.microsoft.com/office/drawing/2014/main" xmlns="" id="{00000000-0008-0000-0600-000062030000}"/>
            </a:ext>
          </a:extLst>
        </xdr:cNvPr>
        <xdr:cNvSpPr/>
      </xdr:nvSpPr>
      <xdr:spPr>
        <a:xfrm>
          <a:off x="22110700" y="1324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1671</xdr:rowOff>
    </xdr:from>
    <xdr:ext cx="534377" cy="259045"/>
    <xdr:sp macro="" textlink="">
      <xdr:nvSpPr>
        <xdr:cNvPr id="867" name="繰出金該当値テキスト">
          <a:extLst>
            <a:ext uri="{FF2B5EF4-FFF2-40B4-BE49-F238E27FC236}">
              <a16:creationId xmlns:a16="http://schemas.microsoft.com/office/drawing/2014/main" xmlns="" id="{00000000-0008-0000-0600-000063030000}"/>
            </a:ext>
          </a:extLst>
        </xdr:cNvPr>
        <xdr:cNvSpPr txBox="1"/>
      </xdr:nvSpPr>
      <xdr:spPr>
        <a:xfrm>
          <a:off x="22212300" y="1303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49727</xdr:rowOff>
    </xdr:from>
    <xdr:to>
      <xdr:col>112</xdr:col>
      <xdr:colOff>38100</xdr:colOff>
      <xdr:row>77</xdr:row>
      <xdr:rowOff>151327</xdr:rowOff>
    </xdr:to>
    <xdr:sp macro="" textlink="">
      <xdr:nvSpPr>
        <xdr:cNvPr id="868" name="楕円 867">
          <a:extLst>
            <a:ext uri="{FF2B5EF4-FFF2-40B4-BE49-F238E27FC236}">
              <a16:creationId xmlns:a16="http://schemas.microsoft.com/office/drawing/2014/main" xmlns="" id="{00000000-0008-0000-0600-000064030000}"/>
            </a:ext>
          </a:extLst>
        </xdr:cNvPr>
        <xdr:cNvSpPr/>
      </xdr:nvSpPr>
      <xdr:spPr>
        <a:xfrm>
          <a:off x="21272500" y="1325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167854</xdr:rowOff>
    </xdr:from>
    <xdr:ext cx="534377"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21056111" y="1302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56690</xdr:rowOff>
    </xdr:from>
    <xdr:to>
      <xdr:col>107</xdr:col>
      <xdr:colOff>101600</xdr:colOff>
      <xdr:row>77</xdr:row>
      <xdr:rowOff>158290</xdr:rowOff>
    </xdr:to>
    <xdr:sp macro="" textlink="">
      <xdr:nvSpPr>
        <xdr:cNvPr id="870" name="楕円 869">
          <a:extLst>
            <a:ext uri="{FF2B5EF4-FFF2-40B4-BE49-F238E27FC236}">
              <a16:creationId xmlns:a16="http://schemas.microsoft.com/office/drawing/2014/main" xmlns="" id="{00000000-0008-0000-0600-000066030000}"/>
            </a:ext>
          </a:extLst>
        </xdr:cNvPr>
        <xdr:cNvSpPr/>
      </xdr:nvSpPr>
      <xdr:spPr>
        <a:xfrm>
          <a:off x="20383500" y="1325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3367</xdr:rowOff>
    </xdr:from>
    <xdr:ext cx="534377" cy="259045"/>
    <xdr:sp macro="" textlink="">
      <xdr:nvSpPr>
        <xdr:cNvPr id="871" name="テキスト ボックス 870">
          <a:extLst>
            <a:ext uri="{FF2B5EF4-FFF2-40B4-BE49-F238E27FC236}">
              <a16:creationId xmlns:a16="http://schemas.microsoft.com/office/drawing/2014/main" xmlns="" id="{00000000-0008-0000-0600-000067030000}"/>
            </a:ext>
          </a:extLst>
        </xdr:cNvPr>
        <xdr:cNvSpPr txBox="1"/>
      </xdr:nvSpPr>
      <xdr:spPr>
        <a:xfrm>
          <a:off x="20167111" y="1303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58913</xdr:rowOff>
    </xdr:from>
    <xdr:to>
      <xdr:col>102</xdr:col>
      <xdr:colOff>165100</xdr:colOff>
      <xdr:row>77</xdr:row>
      <xdr:rowOff>160513</xdr:rowOff>
    </xdr:to>
    <xdr:sp macro="" textlink="">
      <xdr:nvSpPr>
        <xdr:cNvPr id="872" name="楕円 871">
          <a:extLst>
            <a:ext uri="{FF2B5EF4-FFF2-40B4-BE49-F238E27FC236}">
              <a16:creationId xmlns:a16="http://schemas.microsoft.com/office/drawing/2014/main" xmlns="" id="{00000000-0008-0000-0600-000068030000}"/>
            </a:ext>
          </a:extLst>
        </xdr:cNvPr>
        <xdr:cNvSpPr/>
      </xdr:nvSpPr>
      <xdr:spPr>
        <a:xfrm>
          <a:off x="19494500" y="1326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5590</xdr:rowOff>
    </xdr:from>
    <xdr:ext cx="534377" cy="259045"/>
    <xdr:sp macro="" textlink="">
      <xdr:nvSpPr>
        <xdr:cNvPr id="873" name="テキスト ボックス 872">
          <a:extLst>
            <a:ext uri="{FF2B5EF4-FFF2-40B4-BE49-F238E27FC236}">
              <a16:creationId xmlns:a16="http://schemas.microsoft.com/office/drawing/2014/main" xmlns="" id="{00000000-0008-0000-0600-000069030000}"/>
            </a:ext>
          </a:extLst>
        </xdr:cNvPr>
        <xdr:cNvSpPr txBox="1"/>
      </xdr:nvSpPr>
      <xdr:spPr>
        <a:xfrm>
          <a:off x="19278111" y="1303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50412</xdr:rowOff>
    </xdr:from>
    <xdr:to>
      <xdr:col>98</xdr:col>
      <xdr:colOff>38100</xdr:colOff>
      <xdr:row>77</xdr:row>
      <xdr:rowOff>152012</xdr:rowOff>
    </xdr:to>
    <xdr:sp macro="" textlink="">
      <xdr:nvSpPr>
        <xdr:cNvPr id="874" name="楕円 873">
          <a:extLst>
            <a:ext uri="{FF2B5EF4-FFF2-40B4-BE49-F238E27FC236}">
              <a16:creationId xmlns:a16="http://schemas.microsoft.com/office/drawing/2014/main" xmlns="" id="{00000000-0008-0000-0600-00006A030000}"/>
            </a:ext>
          </a:extLst>
        </xdr:cNvPr>
        <xdr:cNvSpPr/>
      </xdr:nvSpPr>
      <xdr:spPr>
        <a:xfrm>
          <a:off x="18605500" y="1325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168539</xdr:rowOff>
    </xdr:from>
    <xdr:ext cx="534377" cy="259045"/>
    <xdr:sp macro="" textlink="">
      <xdr:nvSpPr>
        <xdr:cNvPr id="875" name="テキスト ボックス 874">
          <a:extLst>
            <a:ext uri="{FF2B5EF4-FFF2-40B4-BE49-F238E27FC236}">
              <a16:creationId xmlns:a16="http://schemas.microsoft.com/office/drawing/2014/main" xmlns="" id="{00000000-0008-0000-0600-00006B030000}"/>
            </a:ext>
          </a:extLst>
        </xdr:cNvPr>
        <xdr:cNvSpPr txBox="1"/>
      </xdr:nvSpPr>
      <xdr:spPr>
        <a:xfrm>
          <a:off x="18389111" y="13027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xmlns=""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xmlns=""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xmlns=""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xmlns=""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xmlns=""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xmlns=""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xmlns=""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xmlns=""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xmlns=""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xmlns=""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a16="http://schemas.microsoft.com/office/drawing/2014/main" xmlns="" id="{00000000-0008-0000-0600-00007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a:extLst>
            <a:ext uri="{FF2B5EF4-FFF2-40B4-BE49-F238E27FC236}">
              <a16:creationId xmlns:a16="http://schemas.microsoft.com/office/drawing/2014/main" xmlns="" id="{00000000-0008-0000-0600-00007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a:extLst>
            <a:ext uri="{FF2B5EF4-FFF2-40B4-BE49-F238E27FC236}">
              <a16:creationId xmlns:a16="http://schemas.microsoft.com/office/drawing/2014/main" xmlns="" id="{00000000-0008-0000-0600-00007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a:extLst>
            <a:ext uri="{FF2B5EF4-FFF2-40B4-BE49-F238E27FC236}">
              <a16:creationId xmlns:a16="http://schemas.microsoft.com/office/drawing/2014/main" xmlns="" id="{00000000-0008-0000-0600-00007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a:extLst>
            <a:ext uri="{FF2B5EF4-FFF2-40B4-BE49-F238E27FC236}">
              <a16:creationId xmlns:a16="http://schemas.microsoft.com/office/drawing/2014/main" xmlns="" id="{00000000-0008-0000-0600-00007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a:extLst>
            <a:ext uri="{FF2B5EF4-FFF2-40B4-BE49-F238E27FC236}">
              <a16:creationId xmlns:a16="http://schemas.microsoft.com/office/drawing/2014/main" xmlns="" id="{00000000-0008-0000-0600-00007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a:extLst>
            <a:ext uri="{FF2B5EF4-FFF2-40B4-BE49-F238E27FC236}">
              <a16:creationId xmlns:a16="http://schemas.microsoft.com/office/drawing/2014/main" xmlns="" id="{00000000-0008-0000-0600-00007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xmlns=""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a:extLst>
            <a:ext uri="{FF2B5EF4-FFF2-40B4-BE49-F238E27FC236}">
              <a16:creationId xmlns:a16="http://schemas.microsoft.com/office/drawing/2014/main" xmlns="" id="{00000000-0008-0000-0600-00007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xmlns=""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a:extLst>
            <a:ext uri="{FF2B5EF4-FFF2-40B4-BE49-F238E27FC236}">
              <a16:creationId xmlns:a16="http://schemas.microsoft.com/office/drawing/2014/main" xmlns="" id="{00000000-0008-0000-0600-00008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a:extLst>
            <a:ext uri="{FF2B5EF4-FFF2-40B4-BE49-F238E27FC236}">
              <a16:creationId xmlns:a16="http://schemas.microsoft.com/office/drawing/2014/main" xmlns="" id="{00000000-0008-0000-0600-00008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a:extLst>
            <a:ext uri="{FF2B5EF4-FFF2-40B4-BE49-F238E27FC236}">
              <a16:creationId xmlns:a16="http://schemas.microsoft.com/office/drawing/2014/main" xmlns="" id="{00000000-0008-0000-0600-00008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a:extLst>
            <a:ext uri="{FF2B5EF4-FFF2-40B4-BE49-F238E27FC236}">
              <a16:creationId xmlns:a16="http://schemas.microsoft.com/office/drawing/2014/main" xmlns="" id="{00000000-0008-0000-0600-00008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a:extLst>
            <a:ext uri="{FF2B5EF4-FFF2-40B4-BE49-F238E27FC236}">
              <a16:creationId xmlns:a16="http://schemas.microsoft.com/office/drawing/2014/main" xmlns="" id="{00000000-0008-0000-0600-00008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xmlns="" id="{00000000-0008-0000-0600-00008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a:extLst>
            <a:ext uri="{FF2B5EF4-FFF2-40B4-BE49-F238E27FC236}">
              <a16:creationId xmlns:a16="http://schemas.microsoft.com/office/drawing/2014/main" xmlns="" id="{00000000-0008-0000-0600-00008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a:extLst>
            <a:ext uri="{FF2B5EF4-FFF2-40B4-BE49-F238E27FC236}">
              <a16:creationId xmlns:a16="http://schemas.microsoft.com/office/drawing/2014/main" xmlns="" id="{00000000-0008-0000-0600-00008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xmlns="" id="{00000000-0008-0000-0600-00008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a:extLst>
            <a:ext uri="{FF2B5EF4-FFF2-40B4-BE49-F238E27FC236}">
              <a16:creationId xmlns:a16="http://schemas.microsoft.com/office/drawing/2014/main" xmlns="" id="{00000000-0008-0000-0600-00008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a:extLst>
            <a:ext uri="{FF2B5EF4-FFF2-40B4-BE49-F238E27FC236}">
              <a16:creationId xmlns:a16="http://schemas.microsoft.com/office/drawing/2014/main" xmlns="" id="{00000000-0008-0000-0600-00008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xmlns="" id="{00000000-0008-0000-0600-00008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a:extLst>
            <a:ext uri="{FF2B5EF4-FFF2-40B4-BE49-F238E27FC236}">
              <a16:creationId xmlns:a16="http://schemas.microsoft.com/office/drawing/2014/main" xmlns="" id="{00000000-0008-0000-0600-00008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xmlns="" id="{00000000-0008-0000-0600-00008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xmlns="" id="{00000000-0008-0000-0600-00008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xmlns="" id="{00000000-0008-0000-0600-00008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xmlns="" id="{00000000-0008-0000-0600-00009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xmlns="" id="{00000000-0008-0000-0600-00009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a:extLst>
            <a:ext uri="{FF2B5EF4-FFF2-40B4-BE49-F238E27FC236}">
              <a16:creationId xmlns:a16="http://schemas.microsoft.com/office/drawing/2014/main" xmlns="" id="{00000000-0008-0000-0600-00009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a:extLst>
            <a:ext uri="{FF2B5EF4-FFF2-40B4-BE49-F238E27FC236}">
              <a16:creationId xmlns:a16="http://schemas.microsoft.com/office/drawing/2014/main" xmlns="" id="{00000000-0008-0000-0600-00009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a:extLst>
            <a:ext uri="{FF2B5EF4-FFF2-40B4-BE49-F238E27FC236}">
              <a16:creationId xmlns:a16="http://schemas.microsoft.com/office/drawing/2014/main" xmlns="" id="{00000000-0008-0000-0600-00009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xmlns="" id="{00000000-0008-0000-0600-00009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a:extLst>
            <a:ext uri="{FF2B5EF4-FFF2-40B4-BE49-F238E27FC236}">
              <a16:creationId xmlns:a16="http://schemas.microsoft.com/office/drawing/2014/main" xmlns="" id="{00000000-0008-0000-0600-00009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xmlns="" id="{00000000-0008-0000-0600-00009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a:extLst>
            <a:ext uri="{FF2B5EF4-FFF2-40B4-BE49-F238E27FC236}">
              <a16:creationId xmlns:a16="http://schemas.microsoft.com/office/drawing/2014/main" xmlns="" id="{00000000-0008-0000-0600-00009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xmlns="" id="{00000000-0008-0000-0600-00009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a:extLst>
            <a:ext uri="{FF2B5EF4-FFF2-40B4-BE49-F238E27FC236}">
              <a16:creationId xmlns:a16="http://schemas.microsoft.com/office/drawing/2014/main" xmlns="" id="{00000000-0008-0000-0600-00009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xmlns="" id="{00000000-0008-0000-0600-00009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a:extLst>
            <a:ext uri="{FF2B5EF4-FFF2-40B4-BE49-F238E27FC236}">
              <a16:creationId xmlns:a16="http://schemas.microsoft.com/office/drawing/2014/main" xmlns="" id="{00000000-0008-0000-0600-00009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a:extLst>
            <a:ext uri="{FF2B5EF4-FFF2-40B4-BE49-F238E27FC236}">
              <a16:creationId xmlns:a16="http://schemas.microsoft.com/office/drawing/2014/main" xmlns="" id="{00000000-0008-0000-0600-00009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a:extLst>
            <a:ext uri="{FF2B5EF4-FFF2-40B4-BE49-F238E27FC236}">
              <a16:creationId xmlns:a16="http://schemas.microsoft.com/office/drawing/2014/main" xmlns="" id="{00000000-0008-0000-0600-00009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おいては、対前年度比１，９２４円増加し、類似団体及び県平均と比較すると高い水準で推移している。人件費が増加したのは、令和元年東日本台風に伴う人件費の増加や、会計年度任用職員報酬及び手当の増加が主な要因である。また、人件費が高水準で推移しているのは、直営の保育所数が多く職員報酬が高くなるなどの要因があげられる。計画的に保育所や放課後健全育成事業の民営化、民間委託をすすめることで、人件費の抑制に努めていく。</a:t>
          </a:r>
        </a:p>
        <a:p>
          <a:r>
            <a:rPr kumimoji="1" lang="ja-JP" altLang="en-US" sz="1300">
              <a:latin typeface="ＭＳ Ｐゴシック" panose="020B0600070205080204" pitchFamily="50" charset="-128"/>
              <a:ea typeface="ＭＳ Ｐゴシック" panose="020B0600070205080204" pitchFamily="50" charset="-128"/>
            </a:rPr>
            <a:t>　物件費においては、対前年度比３，６６８円（７．８％）増加した。増加の主な要因は、令和元年東日本台風に伴う委託料等の増加があげられる。</a:t>
          </a:r>
        </a:p>
        <a:p>
          <a:r>
            <a:rPr kumimoji="1" lang="ja-JP" altLang="en-US" sz="1300">
              <a:latin typeface="ＭＳ Ｐゴシック" panose="020B0600070205080204" pitchFamily="50" charset="-128"/>
              <a:ea typeface="ＭＳ Ｐゴシック" panose="020B0600070205080204" pitchFamily="50" charset="-128"/>
            </a:rPr>
            <a:t>　維持補修費においては、１，１７０円減少した。維持補修費の減少は、災害復旧事業を優先し、平時の市道及び河川等の補修工事が低調であったことが主な要因である。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においては、平成２６年度以降上昇傾向が続いており、令和元年度においては対前年度比６，５６１円上昇した。扶助費が上昇した主な要因は、令和元年東日本台風に係る災害見舞金の支給や、障がい児通所給付事業の事業費増加などがあげられる。扶助費は今後も増加傾向が見込まれるが、市単独事業の各種手当見直しなどを実施することで、上昇抑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栃木県佐野市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117,968
115,208
356.04
54,125,322
49,893,189
2,747,877
27,010,097
38,454,714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xmlns=""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xmlns=""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xmlns=""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161472</xdr:rowOff>
    </xdr:from>
    <xdr:to>
      <xdr:col>24</xdr:col>
      <xdr:colOff>62865</xdr:colOff>
      <xdr:row>39</xdr:row>
      <xdr:rowOff>42273</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flipV="1">
          <a:off x="4633595" y="5304972"/>
          <a:ext cx="127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46100</xdr:rowOff>
    </xdr:from>
    <xdr:ext cx="469744" cy="259045"/>
    <xdr:sp macro="" textlink="">
      <xdr:nvSpPr>
        <xdr:cNvPr id="59" name="議会費最小値テキスト">
          <a:extLst>
            <a:ext uri="{FF2B5EF4-FFF2-40B4-BE49-F238E27FC236}">
              <a16:creationId xmlns:a16="http://schemas.microsoft.com/office/drawing/2014/main" xmlns="" id="{00000000-0008-0000-0700-00003B000000}"/>
            </a:ext>
          </a:extLst>
        </xdr:cNvPr>
        <xdr:cNvSpPr txBox="1"/>
      </xdr:nvSpPr>
      <xdr:spPr>
        <a:xfrm>
          <a:off x="4686300" y="673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42273</xdr:rowOff>
    </xdr:from>
    <xdr:to>
      <xdr:col>24</xdr:col>
      <xdr:colOff>152400</xdr:colOff>
      <xdr:row>39</xdr:row>
      <xdr:rowOff>42273</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6728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108149</xdr:rowOff>
    </xdr:from>
    <xdr:ext cx="469744" cy="259045"/>
    <xdr:sp macro="" textlink="">
      <xdr:nvSpPr>
        <xdr:cNvPr id="61" name="議会費最大値テキスト">
          <a:extLst>
            <a:ext uri="{FF2B5EF4-FFF2-40B4-BE49-F238E27FC236}">
              <a16:creationId xmlns:a16="http://schemas.microsoft.com/office/drawing/2014/main" xmlns="" id="{00000000-0008-0000-0700-00003D000000}"/>
            </a:ext>
          </a:extLst>
        </xdr:cNvPr>
        <xdr:cNvSpPr txBox="1"/>
      </xdr:nvSpPr>
      <xdr:spPr>
        <a:xfrm>
          <a:off x="4686300" y="508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161472</xdr:rowOff>
    </xdr:from>
    <xdr:to>
      <xdr:col>24</xdr:col>
      <xdr:colOff>152400</xdr:colOff>
      <xdr:row>30</xdr:row>
      <xdr:rowOff>161472</xdr:rowOff>
    </xdr:to>
    <xdr:cxnSp macro="">
      <xdr:nvCxnSpPr>
        <xdr:cNvPr id="62" name="直線コネクタ 61">
          <a:extLst>
            <a:ext uri="{FF2B5EF4-FFF2-40B4-BE49-F238E27FC236}">
              <a16:creationId xmlns:a16="http://schemas.microsoft.com/office/drawing/2014/main" xmlns="" id="{00000000-0008-0000-0700-00003E000000}"/>
            </a:ext>
          </a:extLst>
        </xdr:cNvPr>
        <xdr:cNvCxnSpPr/>
      </xdr:nvCxnSpPr>
      <xdr:spPr>
        <a:xfrm>
          <a:off x="4546600" y="530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41728</xdr:rowOff>
    </xdr:from>
    <xdr:to>
      <xdr:col>24</xdr:col>
      <xdr:colOff>63500</xdr:colOff>
      <xdr:row>34</xdr:row>
      <xdr:rowOff>60234</xdr:rowOff>
    </xdr:to>
    <xdr:cxnSp macro="">
      <xdr:nvCxnSpPr>
        <xdr:cNvPr id="63" name="直線コネクタ 62">
          <a:extLst>
            <a:ext uri="{FF2B5EF4-FFF2-40B4-BE49-F238E27FC236}">
              <a16:creationId xmlns:a16="http://schemas.microsoft.com/office/drawing/2014/main" xmlns="" id="{00000000-0008-0000-0700-00003F000000}"/>
            </a:ext>
          </a:extLst>
        </xdr:cNvPr>
        <xdr:cNvCxnSpPr/>
      </xdr:nvCxnSpPr>
      <xdr:spPr>
        <a:xfrm>
          <a:off x="3797300" y="5871028"/>
          <a:ext cx="8382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135907</xdr:rowOff>
    </xdr:from>
    <xdr:ext cx="469744" cy="259045"/>
    <xdr:sp macro="" textlink="">
      <xdr:nvSpPr>
        <xdr:cNvPr id="64" name="議会費平均値テキスト">
          <a:extLst>
            <a:ext uri="{FF2B5EF4-FFF2-40B4-BE49-F238E27FC236}">
              <a16:creationId xmlns:a16="http://schemas.microsoft.com/office/drawing/2014/main" xmlns="" id="{00000000-0008-0000-0700-000040000000}"/>
            </a:ext>
          </a:extLst>
        </xdr:cNvPr>
        <xdr:cNvSpPr txBox="1"/>
      </xdr:nvSpPr>
      <xdr:spPr>
        <a:xfrm>
          <a:off x="4686300" y="5965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157480</xdr:rowOff>
    </xdr:from>
    <xdr:to>
      <xdr:col>24</xdr:col>
      <xdr:colOff>114300</xdr:colOff>
      <xdr:row>35</xdr:row>
      <xdr:rowOff>87630</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45847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41728</xdr:rowOff>
    </xdr:from>
    <xdr:to>
      <xdr:col>19</xdr:col>
      <xdr:colOff>177800</xdr:colOff>
      <xdr:row>34</xdr:row>
      <xdr:rowOff>91803</xdr:rowOff>
    </xdr:to>
    <xdr:cxnSp macro="">
      <xdr:nvCxnSpPr>
        <xdr:cNvPr id="66" name="直線コネクタ 65">
          <a:extLst>
            <a:ext uri="{FF2B5EF4-FFF2-40B4-BE49-F238E27FC236}">
              <a16:creationId xmlns:a16="http://schemas.microsoft.com/office/drawing/2014/main" xmlns="" id="{00000000-0008-0000-0700-000042000000}"/>
            </a:ext>
          </a:extLst>
        </xdr:cNvPr>
        <xdr:cNvCxnSpPr/>
      </xdr:nvCxnSpPr>
      <xdr:spPr>
        <a:xfrm flipV="1">
          <a:off x="2908300" y="5871028"/>
          <a:ext cx="889000" cy="5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37193</xdr:rowOff>
    </xdr:from>
    <xdr:to>
      <xdr:col>20</xdr:col>
      <xdr:colOff>38100</xdr:colOff>
      <xdr:row>35</xdr:row>
      <xdr:rowOff>138793</xdr:rowOff>
    </xdr:to>
    <xdr:sp macro="" textlink="">
      <xdr:nvSpPr>
        <xdr:cNvPr id="67" name="フローチャート: 判断 66">
          <a:extLst>
            <a:ext uri="{FF2B5EF4-FFF2-40B4-BE49-F238E27FC236}">
              <a16:creationId xmlns:a16="http://schemas.microsoft.com/office/drawing/2014/main" xmlns="" id="{00000000-0008-0000-0700-000043000000}"/>
            </a:ext>
          </a:extLst>
        </xdr:cNvPr>
        <xdr:cNvSpPr/>
      </xdr:nvSpPr>
      <xdr:spPr>
        <a:xfrm>
          <a:off x="3746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129920</xdr:rowOff>
    </xdr:from>
    <xdr:ext cx="469744" cy="259045"/>
    <xdr:sp macro="" textlink="">
      <xdr:nvSpPr>
        <xdr:cNvPr id="68" name="テキスト ボックス 67">
          <a:extLst>
            <a:ext uri="{FF2B5EF4-FFF2-40B4-BE49-F238E27FC236}">
              <a16:creationId xmlns:a16="http://schemas.microsoft.com/office/drawing/2014/main" xmlns="" id="{00000000-0008-0000-0700-000044000000}"/>
            </a:ext>
          </a:extLst>
        </xdr:cNvPr>
        <xdr:cNvSpPr txBox="1"/>
      </xdr:nvSpPr>
      <xdr:spPr>
        <a:xfrm>
          <a:off x="3562428" y="613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135890</xdr:rowOff>
    </xdr:from>
    <xdr:to>
      <xdr:col>15</xdr:col>
      <xdr:colOff>50800</xdr:colOff>
      <xdr:row>34</xdr:row>
      <xdr:rowOff>91803</xdr:rowOff>
    </xdr:to>
    <xdr:cxnSp macro="">
      <xdr:nvCxnSpPr>
        <xdr:cNvPr id="69" name="直線コネクタ 68">
          <a:extLst>
            <a:ext uri="{FF2B5EF4-FFF2-40B4-BE49-F238E27FC236}">
              <a16:creationId xmlns:a16="http://schemas.microsoft.com/office/drawing/2014/main" xmlns="" id="{00000000-0008-0000-0700-000045000000}"/>
            </a:ext>
          </a:extLst>
        </xdr:cNvPr>
        <xdr:cNvCxnSpPr/>
      </xdr:nvCxnSpPr>
      <xdr:spPr>
        <a:xfrm>
          <a:off x="2019300" y="5793740"/>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11067</xdr:rowOff>
    </xdr:from>
    <xdr:to>
      <xdr:col>15</xdr:col>
      <xdr:colOff>101600</xdr:colOff>
      <xdr:row>35</xdr:row>
      <xdr:rowOff>112667</xdr:rowOff>
    </xdr:to>
    <xdr:sp macro="" textlink="">
      <xdr:nvSpPr>
        <xdr:cNvPr id="70" name="フローチャート: 判断 69">
          <a:extLst>
            <a:ext uri="{FF2B5EF4-FFF2-40B4-BE49-F238E27FC236}">
              <a16:creationId xmlns:a16="http://schemas.microsoft.com/office/drawing/2014/main" xmlns="" id="{00000000-0008-0000-0700-000046000000}"/>
            </a:ext>
          </a:extLst>
        </xdr:cNvPr>
        <xdr:cNvSpPr/>
      </xdr:nvSpPr>
      <xdr:spPr>
        <a:xfrm>
          <a:off x="28575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103794</xdr:rowOff>
    </xdr:from>
    <xdr:ext cx="469744" cy="259045"/>
    <xdr:sp macro="" textlink="">
      <xdr:nvSpPr>
        <xdr:cNvPr id="71" name="テキスト ボックス 70">
          <a:extLst>
            <a:ext uri="{FF2B5EF4-FFF2-40B4-BE49-F238E27FC236}">
              <a16:creationId xmlns:a16="http://schemas.microsoft.com/office/drawing/2014/main" xmlns="" id="{00000000-0008-0000-0700-000047000000}"/>
            </a:ext>
          </a:extLst>
        </xdr:cNvPr>
        <xdr:cNvSpPr txBox="1"/>
      </xdr:nvSpPr>
      <xdr:spPr>
        <a:xfrm>
          <a:off x="2673428" y="610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50437</xdr:rowOff>
    </xdr:from>
    <xdr:to>
      <xdr:col>10</xdr:col>
      <xdr:colOff>114300</xdr:colOff>
      <xdr:row>33</xdr:row>
      <xdr:rowOff>135890</xdr:rowOff>
    </xdr:to>
    <xdr:cxnSp macro="">
      <xdr:nvCxnSpPr>
        <xdr:cNvPr id="72" name="直線コネクタ 71">
          <a:extLst>
            <a:ext uri="{FF2B5EF4-FFF2-40B4-BE49-F238E27FC236}">
              <a16:creationId xmlns:a16="http://schemas.microsoft.com/office/drawing/2014/main" xmlns="" id="{00000000-0008-0000-0700-000048000000}"/>
            </a:ext>
          </a:extLst>
        </xdr:cNvPr>
        <xdr:cNvCxnSpPr/>
      </xdr:nvCxnSpPr>
      <xdr:spPr>
        <a:xfrm>
          <a:off x="1130300" y="5536837"/>
          <a:ext cx="889000" cy="25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141151</xdr:rowOff>
    </xdr:from>
    <xdr:to>
      <xdr:col>10</xdr:col>
      <xdr:colOff>165100</xdr:colOff>
      <xdr:row>35</xdr:row>
      <xdr:rowOff>71301</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9685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62428</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1784428" y="606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75293</xdr:rowOff>
    </xdr:from>
    <xdr:to>
      <xdr:col>6</xdr:col>
      <xdr:colOff>38100</xdr:colOff>
      <xdr:row>34</xdr:row>
      <xdr:rowOff>5443</xdr:rowOff>
    </xdr:to>
    <xdr:sp macro="" textlink="">
      <xdr:nvSpPr>
        <xdr:cNvPr id="75" name="フローチャート: 判断 74">
          <a:extLst>
            <a:ext uri="{FF2B5EF4-FFF2-40B4-BE49-F238E27FC236}">
              <a16:creationId xmlns:a16="http://schemas.microsoft.com/office/drawing/2014/main" xmlns="" id="{00000000-0008-0000-0700-00004B000000}"/>
            </a:ext>
          </a:extLst>
        </xdr:cNvPr>
        <xdr:cNvSpPr/>
      </xdr:nvSpPr>
      <xdr:spPr>
        <a:xfrm>
          <a:off x="1079500" y="57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168020</xdr:rowOff>
    </xdr:from>
    <xdr:ext cx="469744"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895428" y="582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9434</xdr:rowOff>
    </xdr:from>
    <xdr:to>
      <xdr:col>24</xdr:col>
      <xdr:colOff>114300</xdr:colOff>
      <xdr:row>34</xdr:row>
      <xdr:rowOff>111034</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4584700" y="583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32311</xdr:rowOff>
    </xdr:from>
    <xdr:ext cx="469744" cy="259045"/>
    <xdr:sp macro="" textlink="">
      <xdr:nvSpPr>
        <xdr:cNvPr id="83" name="議会費該当値テキスト">
          <a:extLst>
            <a:ext uri="{FF2B5EF4-FFF2-40B4-BE49-F238E27FC236}">
              <a16:creationId xmlns:a16="http://schemas.microsoft.com/office/drawing/2014/main" xmlns="" id="{00000000-0008-0000-0700-000053000000}"/>
            </a:ext>
          </a:extLst>
        </xdr:cNvPr>
        <xdr:cNvSpPr txBox="1"/>
      </xdr:nvSpPr>
      <xdr:spPr>
        <a:xfrm>
          <a:off x="4686300" y="5690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162378</xdr:rowOff>
    </xdr:from>
    <xdr:to>
      <xdr:col>20</xdr:col>
      <xdr:colOff>38100</xdr:colOff>
      <xdr:row>34</xdr:row>
      <xdr:rowOff>92528</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3746500" y="582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109055</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3562428" y="559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41003</xdr:rowOff>
    </xdr:from>
    <xdr:to>
      <xdr:col>15</xdr:col>
      <xdr:colOff>101600</xdr:colOff>
      <xdr:row>34</xdr:row>
      <xdr:rowOff>142603</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2857500" y="587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159130</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2673428" y="5645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85090</xdr:rowOff>
    </xdr:from>
    <xdr:to>
      <xdr:col>10</xdr:col>
      <xdr:colOff>165100</xdr:colOff>
      <xdr:row>34</xdr:row>
      <xdr:rowOff>15240</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968500" y="574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31767</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1784428" y="551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171087</xdr:rowOff>
    </xdr:from>
    <xdr:to>
      <xdr:col>6</xdr:col>
      <xdr:colOff>38100</xdr:colOff>
      <xdr:row>32</xdr:row>
      <xdr:rowOff>101237</xdr:rowOff>
    </xdr:to>
    <xdr:sp macro="" textlink="">
      <xdr:nvSpPr>
        <xdr:cNvPr id="90" name="楕円 89">
          <a:extLst>
            <a:ext uri="{FF2B5EF4-FFF2-40B4-BE49-F238E27FC236}">
              <a16:creationId xmlns:a16="http://schemas.microsoft.com/office/drawing/2014/main" xmlns="" id="{00000000-0008-0000-0700-00005A000000}"/>
            </a:ext>
          </a:extLst>
        </xdr:cNvPr>
        <xdr:cNvSpPr/>
      </xdr:nvSpPr>
      <xdr:spPr>
        <a:xfrm>
          <a:off x="1079500" y="548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117764</xdr:rowOff>
    </xdr:from>
    <xdr:ext cx="469744" cy="259045"/>
    <xdr:sp macro="" textlink="">
      <xdr:nvSpPr>
        <xdr:cNvPr id="91" name="テキスト ボックス 90">
          <a:extLst>
            <a:ext uri="{FF2B5EF4-FFF2-40B4-BE49-F238E27FC236}">
              <a16:creationId xmlns:a16="http://schemas.microsoft.com/office/drawing/2014/main" xmlns="" id="{00000000-0008-0000-0700-00005B000000}"/>
            </a:ext>
          </a:extLst>
        </xdr:cNvPr>
        <xdr:cNvSpPr txBox="1"/>
      </xdr:nvSpPr>
      <xdr:spPr>
        <a:xfrm>
          <a:off x="895428" y="526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xmlns=""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xmlns=""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xmlns=""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xmlns=""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142318</xdr:rowOff>
    </xdr:from>
    <xdr:to>
      <xdr:col>24</xdr:col>
      <xdr:colOff>62865</xdr:colOff>
      <xdr:row>58</xdr:row>
      <xdr:rowOff>109338</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flipV="1">
          <a:off x="4633595" y="8714818"/>
          <a:ext cx="1270" cy="1338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113165</xdr:rowOff>
    </xdr:from>
    <xdr:ext cx="534377" cy="259045"/>
    <xdr:sp macro="" textlink="">
      <xdr:nvSpPr>
        <xdr:cNvPr id="116" name="総務費最小値テキスト">
          <a:extLst>
            <a:ext uri="{FF2B5EF4-FFF2-40B4-BE49-F238E27FC236}">
              <a16:creationId xmlns:a16="http://schemas.microsoft.com/office/drawing/2014/main" xmlns="" id="{00000000-0008-0000-0700-000074000000}"/>
            </a:ext>
          </a:extLst>
        </xdr:cNvPr>
        <xdr:cNvSpPr txBox="1"/>
      </xdr:nvSpPr>
      <xdr:spPr>
        <a:xfrm>
          <a:off x="4686300" y="1005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109338</xdr:rowOff>
    </xdr:from>
    <xdr:to>
      <xdr:col>24</xdr:col>
      <xdr:colOff>152400</xdr:colOff>
      <xdr:row>58</xdr:row>
      <xdr:rowOff>109338</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a:off x="4546600" y="10053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88995</xdr:rowOff>
    </xdr:from>
    <xdr:ext cx="599010" cy="259045"/>
    <xdr:sp macro="" textlink="">
      <xdr:nvSpPr>
        <xdr:cNvPr id="118" name="総務費最大値テキスト">
          <a:extLst>
            <a:ext uri="{FF2B5EF4-FFF2-40B4-BE49-F238E27FC236}">
              <a16:creationId xmlns:a16="http://schemas.microsoft.com/office/drawing/2014/main" xmlns="" id="{00000000-0008-0000-0700-000076000000}"/>
            </a:ext>
          </a:extLst>
        </xdr:cNvPr>
        <xdr:cNvSpPr txBox="1"/>
      </xdr:nvSpPr>
      <xdr:spPr>
        <a:xfrm>
          <a:off x="4686300" y="8490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379,313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142318</xdr:rowOff>
    </xdr:from>
    <xdr:to>
      <xdr:col>24</xdr:col>
      <xdr:colOff>152400</xdr:colOff>
      <xdr:row>50</xdr:row>
      <xdr:rowOff>142318</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a:off x="4546600" y="871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1142</xdr:rowOff>
    </xdr:from>
    <xdr:to>
      <xdr:col>24</xdr:col>
      <xdr:colOff>63500</xdr:colOff>
      <xdr:row>58</xdr:row>
      <xdr:rowOff>10019</xdr:rowOff>
    </xdr:to>
    <xdr:cxnSp macro="">
      <xdr:nvCxnSpPr>
        <xdr:cNvPr id="120" name="直線コネクタ 119">
          <a:extLst>
            <a:ext uri="{FF2B5EF4-FFF2-40B4-BE49-F238E27FC236}">
              <a16:creationId xmlns:a16="http://schemas.microsoft.com/office/drawing/2014/main" xmlns="" id="{00000000-0008-0000-0700-000078000000}"/>
            </a:ext>
          </a:extLst>
        </xdr:cNvPr>
        <xdr:cNvCxnSpPr/>
      </xdr:nvCxnSpPr>
      <xdr:spPr>
        <a:xfrm>
          <a:off x="3797300" y="9945242"/>
          <a:ext cx="838200" cy="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134024</xdr:rowOff>
    </xdr:from>
    <xdr:ext cx="534377" cy="259045"/>
    <xdr:sp macro="" textlink="">
      <xdr:nvSpPr>
        <xdr:cNvPr id="121" name="総務費平均値テキスト">
          <a:extLst>
            <a:ext uri="{FF2B5EF4-FFF2-40B4-BE49-F238E27FC236}">
              <a16:creationId xmlns:a16="http://schemas.microsoft.com/office/drawing/2014/main" xmlns="" id="{00000000-0008-0000-0700-000079000000}"/>
            </a:ext>
          </a:extLst>
        </xdr:cNvPr>
        <xdr:cNvSpPr txBox="1"/>
      </xdr:nvSpPr>
      <xdr:spPr>
        <a:xfrm>
          <a:off x="4686300" y="9735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111147</xdr:rowOff>
    </xdr:from>
    <xdr:to>
      <xdr:col>24</xdr:col>
      <xdr:colOff>114300</xdr:colOff>
      <xdr:row>58</xdr:row>
      <xdr:rowOff>41297</xdr:rowOff>
    </xdr:to>
    <xdr:sp macro="" textlink="">
      <xdr:nvSpPr>
        <xdr:cNvPr id="122" name="フローチャート: 判断 121">
          <a:extLst>
            <a:ext uri="{FF2B5EF4-FFF2-40B4-BE49-F238E27FC236}">
              <a16:creationId xmlns:a16="http://schemas.microsoft.com/office/drawing/2014/main" xmlns="" id="{00000000-0008-0000-0700-00007A000000}"/>
            </a:ext>
          </a:extLst>
        </xdr:cNvPr>
        <xdr:cNvSpPr/>
      </xdr:nvSpPr>
      <xdr:spPr>
        <a:xfrm>
          <a:off x="4584700" y="988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1142</xdr:rowOff>
    </xdr:from>
    <xdr:to>
      <xdr:col>19</xdr:col>
      <xdr:colOff>177800</xdr:colOff>
      <xdr:row>58</xdr:row>
      <xdr:rowOff>35371</xdr:rowOff>
    </xdr:to>
    <xdr:cxnSp macro="">
      <xdr:nvCxnSpPr>
        <xdr:cNvPr id="123" name="直線コネクタ 122">
          <a:extLst>
            <a:ext uri="{FF2B5EF4-FFF2-40B4-BE49-F238E27FC236}">
              <a16:creationId xmlns:a16="http://schemas.microsoft.com/office/drawing/2014/main" xmlns="" id="{00000000-0008-0000-0700-00007B000000}"/>
            </a:ext>
          </a:extLst>
        </xdr:cNvPr>
        <xdr:cNvCxnSpPr/>
      </xdr:nvCxnSpPr>
      <xdr:spPr>
        <a:xfrm flipV="1">
          <a:off x="2908300" y="9945242"/>
          <a:ext cx="889000" cy="3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726</xdr:rowOff>
    </xdr:from>
    <xdr:to>
      <xdr:col>20</xdr:col>
      <xdr:colOff>38100</xdr:colOff>
      <xdr:row>58</xdr:row>
      <xdr:rowOff>102326</xdr:rowOff>
    </xdr:to>
    <xdr:sp macro="" textlink="">
      <xdr:nvSpPr>
        <xdr:cNvPr id="124" name="フローチャート: 判断 123">
          <a:extLst>
            <a:ext uri="{FF2B5EF4-FFF2-40B4-BE49-F238E27FC236}">
              <a16:creationId xmlns:a16="http://schemas.microsoft.com/office/drawing/2014/main" xmlns="" id="{00000000-0008-0000-0700-00007C000000}"/>
            </a:ext>
          </a:extLst>
        </xdr:cNvPr>
        <xdr:cNvSpPr/>
      </xdr:nvSpPr>
      <xdr:spPr>
        <a:xfrm>
          <a:off x="3746500" y="994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93453</xdr:rowOff>
    </xdr:from>
    <xdr:ext cx="534377" cy="259045"/>
    <xdr:sp macro="" textlink="">
      <xdr:nvSpPr>
        <xdr:cNvPr id="125" name="テキスト ボックス 124">
          <a:extLst>
            <a:ext uri="{FF2B5EF4-FFF2-40B4-BE49-F238E27FC236}">
              <a16:creationId xmlns:a16="http://schemas.microsoft.com/office/drawing/2014/main" xmlns="" id="{00000000-0008-0000-0700-00007D000000}"/>
            </a:ext>
          </a:extLst>
        </xdr:cNvPr>
        <xdr:cNvSpPr txBox="1"/>
      </xdr:nvSpPr>
      <xdr:spPr>
        <a:xfrm>
          <a:off x="3530111" y="1003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162709</xdr:rowOff>
    </xdr:from>
    <xdr:to>
      <xdr:col>15</xdr:col>
      <xdr:colOff>50800</xdr:colOff>
      <xdr:row>58</xdr:row>
      <xdr:rowOff>35371</xdr:rowOff>
    </xdr:to>
    <xdr:cxnSp macro="">
      <xdr:nvCxnSpPr>
        <xdr:cNvPr id="126" name="直線コネクタ 125">
          <a:extLst>
            <a:ext uri="{FF2B5EF4-FFF2-40B4-BE49-F238E27FC236}">
              <a16:creationId xmlns:a16="http://schemas.microsoft.com/office/drawing/2014/main" xmlns="" id="{00000000-0008-0000-0700-00007E000000}"/>
            </a:ext>
          </a:extLst>
        </xdr:cNvPr>
        <xdr:cNvCxnSpPr/>
      </xdr:nvCxnSpPr>
      <xdr:spPr>
        <a:xfrm>
          <a:off x="2019300" y="9935359"/>
          <a:ext cx="889000" cy="4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159888</xdr:rowOff>
    </xdr:from>
    <xdr:to>
      <xdr:col>15</xdr:col>
      <xdr:colOff>101600</xdr:colOff>
      <xdr:row>58</xdr:row>
      <xdr:rowOff>90038</xdr:rowOff>
    </xdr:to>
    <xdr:sp macro="" textlink="">
      <xdr:nvSpPr>
        <xdr:cNvPr id="127" name="フローチャート: 判断 126">
          <a:extLst>
            <a:ext uri="{FF2B5EF4-FFF2-40B4-BE49-F238E27FC236}">
              <a16:creationId xmlns:a16="http://schemas.microsoft.com/office/drawing/2014/main" xmlns="" id="{00000000-0008-0000-0700-00007F000000}"/>
            </a:ext>
          </a:extLst>
        </xdr:cNvPr>
        <xdr:cNvSpPr/>
      </xdr:nvSpPr>
      <xdr:spPr>
        <a:xfrm>
          <a:off x="2857500" y="99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81165</xdr:rowOff>
    </xdr:from>
    <xdr:ext cx="534377"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2641111" y="1002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24547</xdr:rowOff>
    </xdr:from>
    <xdr:to>
      <xdr:col>10</xdr:col>
      <xdr:colOff>114300</xdr:colOff>
      <xdr:row>57</xdr:row>
      <xdr:rowOff>162709</xdr:rowOff>
    </xdr:to>
    <xdr:cxnSp macro="">
      <xdr:nvCxnSpPr>
        <xdr:cNvPr id="129" name="直線コネクタ 128">
          <a:extLst>
            <a:ext uri="{FF2B5EF4-FFF2-40B4-BE49-F238E27FC236}">
              <a16:creationId xmlns:a16="http://schemas.microsoft.com/office/drawing/2014/main" xmlns="" id="{00000000-0008-0000-0700-000081000000}"/>
            </a:ext>
          </a:extLst>
        </xdr:cNvPr>
        <xdr:cNvCxnSpPr/>
      </xdr:nvCxnSpPr>
      <xdr:spPr>
        <a:xfrm>
          <a:off x="1130300" y="9797197"/>
          <a:ext cx="889000" cy="138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135176</xdr:rowOff>
    </xdr:from>
    <xdr:to>
      <xdr:col>10</xdr:col>
      <xdr:colOff>165100</xdr:colOff>
      <xdr:row>58</xdr:row>
      <xdr:rowOff>65326</xdr:rowOff>
    </xdr:to>
    <xdr:sp macro="" textlink="">
      <xdr:nvSpPr>
        <xdr:cNvPr id="130" name="フローチャート: 判断 129">
          <a:extLst>
            <a:ext uri="{FF2B5EF4-FFF2-40B4-BE49-F238E27FC236}">
              <a16:creationId xmlns:a16="http://schemas.microsoft.com/office/drawing/2014/main" xmlns="" id="{00000000-0008-0000-0700-000082000000}"/>
            </a:ext>
          </a:extLst>
        </xdr:cNvPr>
        <xdr:cNvSpPr/>
      </xdr:nvSpPr>
      <xdr:spPr>
        <a:xfrm>
          <a:off x="1968500" y="990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56453</xdr:rowOff>
    </xdr:from>
    <xdr:ext cx="534377"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1752111" y="1000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160330</xdr:rowOff>
    </xdr:from>
    <xdr:to>
      <xdr:col>6</xdr:col>
      <xdr:colOff>38100</xdr:colOff>
      <xdr:row>58</xdr:row>
      <xdr:rowOff>90480</xdr:rowOff>
    </xdr:to>
    <xdr:sp macro="" textlink="">
      <xdr:nvSpPr>
        <xdr:cNvPr id="132" name="フローチャート: 判断 131">
          <a:extLst>
            <a:ext uri="{FF2B5EF4-FFF2-40B4-BE49-F238E27FC236}">
              <a16:creationId xmlns:a16="http://schemas.microsoft.com/office/drawing/2014/main" xmlns="" id="{00000000-0008-0000-0700-000084000000}"/>
            </a:ext>
          </a:extLst>
        </xdr:cNvPr>
        <xdr:cNvSpPr/>
      </xdr:nvSpPr>
      <xdr:spPr>
        <a:xfrm>
          <a:off x="1079500" y="993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81607</xdr:rowOff>
    </xdr:from>
    <xdr:ext cx="534377"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863111" y="1002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130669</xdr:rowOff>
    </xdr:from>
    <xdr:to>
      <xdr:col>24</xdr:col>
      <xdr:colOff>114300</xdr:colOff>
      <xdr:row>58</xdr:row>
      <xdr:rowOff>60819</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4584700" y="990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89574</xdr:rowOff>
    </xdr:from>
    <xdr:ext cx="534377" cy="259045"/>
    <xdr:sp macro="" textlink="">
      <xdr:nvSpPr>
        <xdr:cNvPr id="140" name="総務費該当値テキスト">
          <a:extLst>
            <a:ext uri="{FF2B5EF4-FFF2-40B4-BE49-F238E27FC236}">
              <a16:creationId xmlns:a16="http://schemas.microsoft.com/office/drawing/2014/main" xmlns="" id="{00000000-0008-0000-0700-00008C000000}"/>
            </a:ext>
          </a:extLst>
        </xdr:cNvPr>
        <xdr:cNvSpPr txBox="1"/>
      </xdr:nvSpPr>
      <xdr:spPr>
        <a:xfrm>
          <a:off x="4686300" y="986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121792</xdr:rowOff>
    </xdr:from>
    <xdr:to>
      <xdr:col>20</xdr:col>
      <xdr:colOff>38100</xdr:colOff>
      <xdr:row>58</xdr:row>
      <xdr:rowOff>51942</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3746500" y="989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68469</xdr:rowOff>
    </xdr:from>
    <xdr:ext cx="534377"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3530111" y="966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156021</xdr:rowOff>
    </xdr:from>
    <xdr:to>
      <xdr:col>15</xdr:col>
      <xdr:colOff>101600</xdr:colOff>
      <xdr:row>58</xdr:row>
      <xdr:rowOff>86171</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2857500" y="992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102698</xdr:rowOff>
    </xdr:from>
    <xdr:ext cx="534377"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2641111" y="970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111909</xdr:rowOff>
    </xdr:from>
    <xdr:to>
      <xdr:col>10</xdr:col>
      <xdr:colOff>165100</xdr:colOff>
      <xdr:row>58</xdr:row>
      <xdr:rowOff>42059</xdr:rowOff>
    </xdr:to>
    <xdr:sp macro="" textlink="">
      <xdr:nvSpPr>
        <xdr:cNvPr id="145" name="楕円 144">
          <a:extLst>
            <a:ext uri="{FF2B5EF4-FFF2-40B4-BE49-F238E27FC236}">
              <a16:creationId xmlns:a16="http://schemas.microsoft.com/office/drawing/2014/main" xmlns="" id="{00000000-0008-0000-0700-000091000000}"/>
            </a:ext>
          </a:extLst>
        </xdr:cNvPr>
        <xdr:cNvSpPr/>
      </xdr:nvSpPr>
      <xdr:spPr>
        <a:xfrm>
          <a:off x="1968500" y="988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58586</xdr:rowOff>
    </xdr:from>
    <xdr:ext cx="534377"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1752111" y="965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145197</xdr:rowOff>
    </xdr:from>
    <xdr:to>
      <xdr:col>6</xdr:col>
      <xdr:colOff>38100</xdr:colOff>
      <xdr:row>57</xdr:row>
      <xdr:rowOff>75347</xdr:rowOff>
    </xdr:to>
    <xdr:sp macro="" textlink="">
      <xdr:nvSpPr>
        <xdr:cNvPr id="147" name="楕円 146">
          <a:extLst>
            <a:ext uri="{FF2B5EF4-FFF2-40B4-BE49-F238E27FC236}">
              <a16:creationId xmlns:a16="http://schemas.microsoft.com/office/drawing/2014/main" xmlns="" id="{00000000-0008-0000-0700-000093000000}"/>
            </a:ext>
          </a:extLst>
        </xdr:cNvPr>
        <xdr:cNvSpPr/>
      </xdr:nvSpPr>
      <xdr:spPr>
        <a:xfrm>
          <a:off x="1079500" y="974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91874</xdr:rowOff>
    </xdr:from>
    <xdr:ext cx="534377" cy="259045"/>
    <xdr:sp macro="" textlink="">
      <xdr:nvSpPr>
        <xdr:cNvPr id="148" name="テキスト ボックス 147">
          <a:extLst>
            <a:ext uri="{FF2B5EF4-FFF2-40B4-BE49-F238E27FC236}">
              <a16:creationId xmlns:a16="http://schemas.microsoft.com/office/drawing/2014/main" xmlns="" id="{00000000-0008-0000-0700-000094000000}"/>
            </a:ext>
          </a:extLst>
        </xdr:cNvPr>
        <xdr:cNvSpPr txBox="1"/>
      </xdr:nvSpPr>
      <xdr:spPr>
        <a:xfrm>
          <a:off x="863111" y="952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xmlns=""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xmlns=""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xmlns=""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xmlns=""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143567</xdr:rowOff>
    </xdr:from>
    <xdr:to>
      <xdr:col>24</xdr:col>
      <xdr:colOff>62865</xdr:colOff>
      <xdr:row>77</xdr:row>
      <xdr:rowOff>149930</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flipV="1">
          <a:off x="4633595" y="11973617"/>
          <a:ext cx="1270" cy="1377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153757</xdr:rowOff>
    </xdr:from>
    <xdr:ext cx="599010" cy="259045"/>
    <xdr:sp macro="" textlink="">
      <xdr:nvSpPr>
        <xdr:cNvPr id="174" name="民生費最小値テキスト">
          <a:extLst>
            <a:ext uri="{FF2B5EF4-FFF2-40B4-BE49-F238E27FC236}">
              <a16:creationId xmlns:a16="http://schemas.microsoft.com/office/drawing/2014/main" xmlns="" id="{00000000-0008-0000-0700-0000AE000000}"/>
            </a:ext>
          </a:extLst>
        </xdr:cNvPr>
        <xdr:cNvSpPr txBox="1"/>
      </xdr:nvSpPr>
      <xdr:spPr>
        <a:xfrm>
          <a:off x="4686300" y="13355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149930</xdr:rowOff>
    </xdr:from>
    <xdr:to>
      <xdr:col>24</xdr:col>
      <xdr:colOff>152400</xdr:colOff>
      <xdr:row>77</xdr:row>
      <xdr:rowOff>149930</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a:off x="4546600" y="1335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90244</xdr:rowOff>
    </xdr:from>
    <xdr:ext cx="599010" cy="259045"/>
    <xdr:sp macro="" textlink="">
      <xdr:nvSpPr>
        <xdr:cNvPr id="176" name="民生費最大値テキスト">
          <a:extLst>
            <a:ext uri="{FF2B5EF4-FFF2-40B4-BE49-F238E27FC236}">
              <a16:creationId xmlns:a16="http://schemas.microsoft.com/office/drawing/2014/main" xmlns="" id="{00000000-0008-0000-0700-0000B0000000}"/>
            </a:ext>
          </a:extLst>
        </xdr:cNvPr>
        <xdr:cNvSpPr txBox="1"/>
      </xdr:nvSpPr>
      <xdr:spPr>
        <a:xfrm>
          <a:off x="4686300" y="1174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143567</xdr:rowOff>
    </xdr:from>
    <xdr:to>
      <xdr:col>24</xdr:col>
      <xdr:colOff>152400</xdr:colOff>
      <xdr:row>69</xdr:row>
      <xdr:rowOff>143567</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a:off x="4546600" y="1197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84303</xdr:rowOff>
    </xdr:from>
    <xdr:to>
      <xdr:col>24</xdr:col>
      <xdr:colOff>63500</xdr:colOff>
      <xdr:row>74</xdr:row>
      <xdr:rowOff>111544</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flipV="1">
          <a:off x="3797300" y="12600153"/>
          <a:ext cx="838200" cy="198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56087</xdr:rowOff>
    </xdr:from>
    <xdr:ext cx="599010" cy="259045"/>
    <xdr:sp macro="" textlink="">
      <xdr:nvSpPr>
        <xdr:cNvPr id="179" name="民生費平均値テキスト">
          <a:extLst>
            <a:ext uri="{FF2B5EF4-FFF2-40B4-BE49-F238E27FC236}">
              <a16:creationId xmlns:a16="http://schemas.microsoft.com/office/drawing/2014/main" xmlns="" id="{00000000-0008-0000-0700-0000B3000000}"/>
            </a:ext>
          </a:extLst>
        </xdr:cNvPr>
        <xdr:cNvSpPr txBox="1"/>
      </xdr:nvSpPr>
      <xdr:spPr>
        <a:xfrm>
          <a:off x="4686300" y="12743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77660</xdr:rowOff>
    </xdr:from>
    <xdr:to>
      <xdr:col>24</xdr:col>
      <xdr:colOff>114300</xdr:colOff>
      <xdr:row>75</xdr:row>
      <xdr:rowOff>7810</xdr:rowOff>
    </xdr:to>
    <xdr:sp macro="" textlink="">
      <xdr:nvSpPr>
        <xdr:cNvPr id="180" name="フローチャート: 判断 179">
          <a:extLst>
            <a:ext uri="{FF2B5EF4-FFF2-40B4-BE49-F238E27FC236}">
              <a16:creationId xmlns:a16="http://schemas.microsoft.com/office/drawing/2014/main" xmlns="" id="{00000000-0008-0000-0700-0000B4000000}"/>
            </a:ext>
          </a:extLst>
        </xdr:cNvPr>
        <xdr:cNvSpPr/>
      </xdr:nvSpPr>
      <xdr:spPr>
        <a:xfrm>
          <a:off x="4584700" y="127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100323</xdr:rowOff>
    </xdr:from>
    <xdr:to>
      <xdr:col>19</xdr:col>
      <xdr:colOff>177800</xdr:colOff>
      <xdr:row>74</xdr:row>
      <xdr:rowOff>111544</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a:off x="2908300" y="12787623"/>
          <a:ext cx="889000" cy="1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59544</xdr:rowOff>
    </xdr:from>
    <xdr:to>
      <xdr:col>20</xdr:col>
      <xdr:colOff>38100</xdr:colOff>
      <xdr:row>75</xdr:row>
      <xdr:rowOff>161144</xdr:rowOff>
    </xdr:to>
    <xdr:sp macro="" textlink="">
      <xdr:nvSpPr>
        <xdr:cNvPr id="182" name="フローチャート: 判断 181">
          <a:extLst>
            <a:ext uri="{FF2B5EF4-FFF2-40B4-BE49-F238E27FC236}">
              <a16:creationId xmlns:a16="http://schemas.microsoft.com/office/drawing/2014/main" xmlns="" id="{00000000-0008-0000-0700-0000B6000000}"/>
            </a:ext>
          </a:extLst>
        </xdr:cNvPr>
        <xdr:cNvSpPr/>
      </xdr:nvSpPr>
      <xdr:spPr>
        <a:xfrm>
          <a:off x="3746500" y="1291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152271</xdr:rowOff>
    </xdr:from>
    <xdr:ext cx="599010" cy="259045"/>
    <xdr:sp macro="" textlink="">
      <xdr:nvSpPr>
        <xdr:cNvPr id="183" name="テキスト ボックス 182">
          <a:extLst>
            <a:ext uri="{FF2B5EF4-FFF2-40B4-BE49-F238E27FC236}">
              <a16:creationId xmlns:a16="http://schemas.microsoft.com/office/drawing/2014/main" xmlns="" id="{00000000-0008-0000-0700-0000B7000000}"/>
            </a:ext>
          </a:extLst>
        </xdr:cNvPr>
        <xdr:cNvSpPr txBox="1"/>
      </xdr:nvSpPr>
      <xdr:spPr>
        <a:xfrm>
          <a:off x="3497795" y="13011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100323</xdr:rowOff>
    </xdr:from>
    <xdr:to>
      <xdr:col>15</xdr:col>
      <xdr:colOff>50800</xdr:colOff>
      <xdr:row>75</xdr:row>
      <xdr:rowOff>61557</xdr:rowOff>
    </xdr:to>
    <xdr:cxnSp macro="">
      <xdr:nvCxnSpPr>
        <xdr:cNvPr id="184" name="直線コネクタ 183">
          <a:extLst>
            <a:ext uri="{FF2B5EF4-FFF2-40B4-BE49-F238E27FC236}">
              <a16:creationId xmlns:a16="http://schemas.microsoft.com/office/drawing/2014/main" xmlns="" id="{00000000-0008-0000-0700-0000B8000000}"/>
            </a:ext>
          </a:extLst>
        </xdr:cNvPr>
        <xdr:cNvCxnSpPr/>
      </xdr:nvCxnSpPr>
      <xdr:spPr>
        <a:xfrm flipV="1">
          <a:off x="2019300" y="12787623"/>
          <a:ext cx="889000" cy="13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55753</xdr:rowOff>
    </xdr:from>
    <xdr:to>
      <xdr:col>15</xdr:col>
      <xdr:colOff>101600</xdr:colOff>
      <xdr:row>75</xdr:row>
      <xdr:rowOff>157353</xdr:rowOff>
    </xdr:to>
    <xdr:sp macro="" textlink="">
      <xdr:nvSpPr>
        <xdr:cNvPr id="185" name="フローチャート: 判断 184">
          <a:extLst>
            <a:ext uri="{FF2B5EF4-FFF2-40B4-BE49-F238E27FC236}">
              <a16:creationId xmlns:a16="http://schemas.microsoft.com/office/drawing/2014/main" xmlns="" id="{00000000-0008-0000-0700-0000B9000000}"/>
            </a:ext>
          </a:extLst>
        </xdr:cNvPr>
        <xdr:cNvSpPr/>
      </xdr:nvSpPr>
      <xdr:spPr>
        <a:xfrm>
          <a:off x="28575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148480</xdr:rowOff>
    </xdr:from>
    <xdr:ext cx="59901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2608795" y="13007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61557</xdr:rowOff>
    </xdr:from>
    <xdr:to>
      <xdr:col>10</xdr:col>
      <xdr:colOff>114300</xdr:colOff>
      <xdr:row>75</xdr:row>
      <xdr:rowOff>138367</xdr:rowOff>
    </xdr:to>
    <xdr:cxnSp macro="">
      <xdr:nvCxnSpPr>
        <xdr:cNvPr id="187" name="直線コネクタ 186">
          <a:extLst>
            <a:ext uri="{FF2B5EF4-FFF2-40B4-BE49-F238E27FC236}">
              <a16:creationId xmlns:a16="http://schemas.microsoft.com/office/drawing/2014/main" xmlns="" id="{00000000-0008-0000-0700-0000BB000000}"/>
            </a:ext>
          </a:extLst>
        </xdr:cNvPr>
        <xdr:cNvCxnSpPr/>
      </xdr:nvCxnSpPr>
      <xdr:spPr>
        <a:xfrm flipV="1">
          <a:off x="1130300" y="12920307"/>
          <a:ext cx="889000" cy="7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32760</xdr:rowOff>
    </xdr:from>
    <xdr:to>
      <xdr:col>10</xdr:col>
      <xdr:colOff>165100</xdr:colOff>
      <xdr:row>75</xdr:row>
      <xdr:rowOff>134360</xdr:rowOff>
    </xdr:to>
    <xdr:sp macro="" textlink="">
      <xdr:nvSpPr>
        <xdr:cNvPr id="188" name="フローチャート: 判断 187">
          <a:extLst>
            <a:ext uri="{FF2B5EF4-FFF2-40B4-BE49-F238E27FC236}">
              <a16:creationId xmlns:a16="http://schemas.microsoft.com/office/drawing/2014/main" xmlns="" id="{00000000-0008-0000-0700-0000BC000000}"/>
            </a:ext>
          </a:extLst>
        </xdr:cNvPr>
        <xdr:cNvSpPr/>
      </xdr:nvSpPr>
      <xdr:spPr>
        <a:xfrm>
          <a:off x="19685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125486</xdr:rowOff>
    </xdr:from>
    <xdr:ext cx="59901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1719795" y="1298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109741</xdr:rowOff>
    </xdr:from>
    <xdr:to>
      <xdr:col>6</xdr:col>
      <xdr:colOff>38100</xdr:colOff>
      <xdr:row>76</xdr:row>
      <xdr:rowOff>39891</xdr:rowOff>
    </xdr:to>
    <xdr:sp macro="" textlink="">
      <xdr:nvSpPr>
        <xdr:cNvPr id="190" name="フローチャート: 判断 189">
          <a:extLst>
            <a:ext uri="{FF2B5EF4-FFF2-40B4-BE49-F238E27FC236}">
              <a16:creationId xmlns:a16="http://schemas.microsoft.com/office/drawing/2014/main" xmlns="" id="{00000000-0008-0000-0700-0000BE000000}"/>
            </a:ext>
          </a:extLst>
        </xdr:cNvPr>
        <xdr:cNvSpPr/>
      </xdr:nvSpPr>
      <xdr:spPr>
        <a:xfrm>
          <a:off x="1079500" y="12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31018</xdr:rowOff>
    </xdr:from>
    <xdr:ext cx="59901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830795" y="13061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33503</xdr:rowOff>
    </xdr:from>
    <xdr:to>
      <xdr:col>24</xdr:col>
      <xdr:colOff>114300</xdr:colOff>
      <xdr:row>73</xdr:row>
      <xdr:rowOff>135103</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4584700" y="1254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56380</xdr:rowOff>
    </xdr:from>
    <xdr:ext cx="599010" cy="259045"/>
    <xdr:sp macro="" textlink="">
      <xdr:nvSpPr>
        <xdr:cNvPr id="198" name="民生費該当値テキスト">
          <a:extLst>
            <a:ext uri="{FF2B5EF4-FFF2-40B4-BE49-F238E27FC236}">
              <a16:creationId xmlns:a16="http://schemas.microsoft.com/office/drawing/2014/main" xmlns="" id="{00000000-0008-0000-0700-0000C6000000}"/>
            </a:ext>
          </a:extLst>
        </xdr:cNvPr>
        <xdr:cNvSpPr txBox="1"/>
      </xdr:nvSpPr>
      <xdr:spPr>
        <a:xfrm>
          <a:off x="4686300" y="12400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60744</xdr:rowOff>
    </xdr:from>
    <xdr:to>
      <xdr:col>20</xdr:col>
      <xdr:colOff>38100</xdr:colOff>
      <xdr:row>74</xdr:row>
      <xdr:rowOff>162344</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3746500" y="1274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7421</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3497795" y="12523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49523</xdr:rowOff>
    </xdr:from>
    <xdr:to>
      <xdr:col>15</xdr:col>
      <xdr:colOff>101600</xdr:colOff>
      <xdr:row>74</xdr:row>
      <xdr:rowOff>151123</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2857500" y="1273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167650</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2608795" y="1251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10757</xdr:rowOff>
    </xdr:from>
    <xdr:to>
      <xdr:col>10</xdr:col>
      <xdr:colOff>165100</xdr:colOff>
      <xdr:row>75</xdr:row>
      <xdr:rowOff>112357</xdr:rowOff>
    </xdr:to>
    <xdr:sp macro="" textlink="">
      <xdr:nvSpPr>
        <xdr:cNvPr id="203" name="楕円 202">
          <a:extLst>
            <a:ext uri="{FF2B5EF4-FFF2-40B4-BE49-F238E27FC236}">
              <a16:creationId xmlns:a16="http://schemas.microsoft.com/office/drawing/2014/main" xmlns="" id="{00000000-0008-0000-0700-0000CB000000}"/>
            </a:ext>
          </a:extLst>
        </xdr:cNvPr>
        <xdr:cNvSpPr/>
      </xdr:nvSpPr>
      <xdr:spPr>
        <a:xfrm>
          <a:off x="1968500" y="1286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128884</xdr:rowOff>
    </xdr:from>
    <xdr:ext cx="599010"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1719795" y="12644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87567</xdr:rowOff>
    </xdr:from>
    <xdr:to>
      <xdr:col>6</xdr:col>
      <xdr:colOff>38100</xdr:colOff>
      <xdr:row>76</xdr:row>
      <xdr:rowOff>17717</xdr:rowOff>
    </xdr:to>
    <xdr:sp macro="" textlink="">
      <xdr:nvSpPr>
        <xdr:cNvPr id="205" name="楕円 204">
          <a:extLst>
            <a:ext uri="{FF2B5EF4-FFF2-40B4-BE49-F238E27FC236}">
              <a16:creationId xmlns:a16="http://schemas.microsoft.com/office/drawing/2014/main" xmlns="" id="{00000000-0008-0000-0700-0000CD000000}"/>
            </a:ext>
          </a:extLst>
        </xdr:cNvPr>
        <xdr:cNvSpPr/>
      </xdr:nvSpPr>
      <xdr:spPr>
        <a:xfrm>
          <a:off x="1079500" y="1294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34244</xdr:rowOff>
    </xdr:from>
    <xdr:ext cx="599010" cy="259045"/>
    <xdr:sp macro="" textlink="">
      <xdr:nvSpPr>
        <xdr:cNvPr id="206" name="テキスト ボックス 205">
          <a:extLst>
            <a:ext uri="{FF2B5EF4-FFF2-40B4-BE49-F238E27FC236}">
              <a16:creationId xmlns:a16="http://schemas.microsoft.com/office/drawing/2014/main" xmlns="" id="{00000000-0008-0000-0700-0000CE000000}"/>
            </a:ext>
          </a:extLst>
        </xdr:cNvPr>
        <xdr:cNvSpPr txBox="1"/>
      </xdr:nvSpPr>
      <xdr:spPr>
        <a:xfrm>
          <a:off x="830795" y="1272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xmlns=""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xmlns=""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xmlns=""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xmlns="" id="{00000000-0008-0000-07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xmlns=""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xmlns=""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xmlns=""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xmlns=""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xmlns=""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xmlns=""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xmlns=""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xmlns=""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xmlns=""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a:extLst>
            <a:ext uri="{FF2B5EF4-FFF2-40B4-BE49-F238E27FC236}">
              <a16:creationId xmlns:a16="http://schemas.microsoft.com/office/drawing/2014/main" xmlns="" id="{00000000-0008-0000-0700-0000E3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xmlns=""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a:extLst>
            <a:ext uri="{FF2B5EF4-FFF2-40B4-BE49-F238E27FC236}">
              <a16:creationId xmlns:a16="http://schemas.microsoft.com/office/drawing/2014/main" xmlns="" id="{00000000-0008-0000-0700-0000E5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a:extLst>
            <a:ext uri="{FF2B5EF4-FFF2-40B4-BE49-F238E27FC236}">
              <a16:creationId xmlns:a16="http://schemas.microsoft.com/office/drawing/2014/main" xmlns="" id="{00000000-0008-0000-0700-0000E7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xmlns=""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48718</xdr:rowOff>
    </xdr:from>
    <xdr:to>
      <xdr:col>24</xdr:col>
      <xdr:colOff>62865</xdr:colOff>
      <xdr:row>99</xdr:row>
      <xdr:rowOff>38300</xdr:rowOff>
    </xdr:to>
    <xdr:cxnSp macro="">
      <xdr:nvCxnSpPr>
        <xdr:cNvPr id="233" name="直線コネクタ 232">
          <a:extLst>
            <a:ext uri="{FF2B5EF4-FFF2-40B4-BE49-F238E27FC236}">
              <a16:creationId xmlns:a16="http://schemas.microsoft.com/office/drawing/2014/main" xmlns="" id="{00000000-0008-0000-0700-0000E9000000}"/>
            </a:ext>
          </a:extLst>
        </xdr:cNvPr>
        <xdr:cNvCxnSpPr/>
      </xdr:nvCxnSpPr>
      <xdr:spPr>
        <a:xfrm flipV="1">
          <a:off x="4633595" y="15650668"/>
          <a:ext cx="1270" cy="1361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42127</xdr:rowOff>
    </xdr:from>
    <xdr:ext cx="534377" cy="259045"/>
    <xdr:sp macro="" textlink="">
      <xdr:nvSpPr>
        <xdr:cNvPr id="234" name="衛生費最小値テキスト">
          <a:extLst>
            <a:ext uri="{FF2B5EF4-FFF2-40B4-BE49-F238E27FC236}">
              <a16:creationId xmlns:a16="http://schemas.microsoft.com/office/drawing/2014/main" xmlns="" id="{00000000-0008-0000-0700-0000EA000000}"/>
            </a:ext>
          </a:extLst>
        </xdr:cNvPr>
        <xdr:cNvSpPr txBox="1"/>
      </xdr:nvSpPr>
      <xdr:spPr>
        <a:xfrm>
          <a:off x="4686300" y="1701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38300</xdr:rowOff>
    </xdr:from>
    <xdr:to>
      <xdr:col>24</xdr:col>
      <xdr:colOff>152400</xdr:colOff>
      <xdr:row>99</xdr:row>
      <xdr:rowOff>38300</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a:off x="4546600" y="170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166845</xdr:rowOff>
    </xdr:from>
    <xdr:ext cx="534377" cy="259045"/>
    <xdr:sp macro="" textlink="">
      <xdr:nvSpPr>
        <xdr:cNvPr id="236" name="衛生費最大値テキスト">
          <a:extLst>
            <a:ext uri="{FF2B5EF4-FFF2-40B4-BE49-F238E27FC236}">
              <a16:creationId xmlns:a16="http://schemas.microsoft.com/office/drawing/2014/main" xmlns="" id="{00000000-0008-0000-0700-0000EC000000}"/>
            </a:ext>
          </a:extLst>
        </xdr:cNvPr>
        <xdr:cNvSpPr txBox="1"/>
      </xdr:nvSpPr>
      <xdr:spPr>
        <a:xfrm>
          <a:off x="4686300" y="1542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48718</xdr:rowOff>
    </xdr:from>
    <xdr:to>
      <xdr:col>24</xdr:col>
      <xdr:colOff>152400</xdr:colOff>
      <xdr:row>91</xdr:row>
      <xdr:rowOff>48718</xdr:rowOff>
    </xdr:to>
    <xdr:cxnSp macro="">
      <xdr:nvCxnSpPr>
        <xdr:cNvPr id="237" name="直線コネクタ 236">
          <a:extLst>
            <a:ext uri="{FF2B5EF4-FFF2-40B4-BE49-F238E27FC236}">
              <a16:creationId xmlns:a16="http://schemas.microsoft.com/office/drawing/2014/main" xmlns="" id="{00000000-0008-0000-0700-0000ED000000}"/>
            </a:ext>
          </a:extLst>
        </xdr:cNvPr>
        <xdr:cNvCxnSpPr/>
      </xdr:nvCxnSpPr>
      <xdr:spPr>
        <a:xfrm>
          <a:off x="4546600" y="15650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108773</xdr:rowOff>
    </xdr:from>
    <xdr:to>
      <xdr:col>24</xdr:col>
      <xdr:colOff>63500</xdr:colOff>
      <xdr:row>97</xdr:row>
      <xdr:rowOff>143097</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flipV="1">
          <a:off x="3797300" y="16567973"/>
          <a:ext cx="838200" cy="20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49006</xdr:rowOff>
    </xdr:from>
    <xdr:ext cx="534377" cy="259045"/>
    <xdr:sp macro="" textlink="">
      <xdr:nvSpPr>
        <xdr:cNvPr id="239" name="衛生費平均値テキスト">
          <a:extLst>
            <a:ext uri="{FF2B5EF4-FFF2-40B4-BE49-F238E27FC236}">
              <a16:creationId xmlns:a16="http://schemas.microsoft.com/office/drawing/2014/main" xmlns="" id="{00000000-0008-0000-0700-0000EF000000}"/>
            </a:ext>
          </a:extLst>
        </xdr:cNvPr>
        <xdr:cNvSpPr txBox="1"/>
      </xdr:nvSpPr>
      <xdr:spPr>
        <a:xfrm>
          <a:off x="4686300" y="16508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70579</xdr:rowOff>
    </xdr:from>
    <xdr:to>
      <xdr:col>24</xdr:col>
      <xdr:colOff>114300</xdr:colOff>
      <xdr:row>97</xdr:row>
      <xdr:rowOff>729</xdr:rowOff>
    </xdr:to>
    <xdr:sp macro="" textlink="">
      <xdr:nvSpPr>
        <xdr:cNvPr id="240" name="フローチャート: 判断 239">
          <a:extLst>
            <a:ext uri="{FF2B5EF4-FFF2-40B4-BE49-F238E27FC236}">
              <a16:creationId xmlns:a16="http://schemas.microsoft.com/office/drawing/2014/main" xmlns="" id="{00000000-0008-0000-0700-0000F0000000}"/>
            </a:ext>
          </a:extLst>
        </xdr:cNvPr>
        <xdr:cNvSpPr/>
      </xdr:nvSpPr>
      <xdr:spPr>
        <a:xfrm>
          <a:off x="4584700" y="16529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16159</xdr:rowOff>
    </xdr:from>
    <xdr:to>
      <xdr:col>19</xdr:col>
      <xdr:colOff>177800</xdr:colOff>
      <xdr:row>97</xdr:row>
      <xdr:rowOff>143097</xdr:rowOff>
    </xdr:to>
    <xdr:cxnSp macro="">
      <xdr:nvCxnSpPr>
        <xdr:cNvPr id="241" name="直線コネクタ 240">
          <a:extLst>
            <a:ext uri="{FF2B5EF4-FFF2-40B4-BE49-F238E27FC236}">
              <a16:creationId xmlns:a16="http://schemas.microsoft.com/office/drawing/2014/main" xmlns="" id="{00000000-0008-0000-0700-0000F1000000}"/>
            </a:ext>
          </a:extLst>
        </xdr:cNvPr>
        <xdr:cNvCxnSpPr/>
      </xdr:nvCxnSpPr>
      <xdr:spPr>
        <a:xfrm>
          <a:off x="2908300" y="16646809"/>
          <a:ext cx="889000" cy="12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56438</xdr:rowOff>
    </xdr:from>
    <xdr:to>
      <xdr:col>20</xdr:col>
      <xdr:colOff>38100</xdr:colOff>
      <xdr:row>96</xdr:row>
      <xdr:rowOff>158038</xdr:rowOff>
    </xdr:to>
    <xdr:sp macro="" textlink="">
      <xdr:nvSpPr>
        <xdr:cNvPr id="242" name="フローチャート: 判断 241">
          <a:extLst>
            <a:ext uri="{FF2B5EF4-FFF2-40B4-BE49-F238E27FC236}">
              <a16:creationId xmlns:a16="http://schemas.microsoft.com/office/drawing/2014/main" xmlns="" id="{00000000-0008-0000-0700-0000F2000000}"/>
            </a:ext>
          </a:extLst>
        </xdr:cNvPr>
        <xdr:cNvSpPr/>
      </xdr:nvSpPr>
      <xdr:spPr>
        <a:xfrm>
          <a:off x="3746500" y="1651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3115</xdr:rowOff>
    </xdr:from>
    <xdr:ext cx="534377"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3530111" y="1629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149301</xdr:rowOff>
    </xdr:from>
    <xdr:to>
      <xdr:col>15</xdr:col>
      <xdr:colOff>50800</xdr:colOff>
      <xdr:row>97</xdr:row>
      <xdr:rowOff>16159</xdr:rowOff>
    </xdr:to>
    <xdr:cxnSp macro="">
      <xdr:nvCxnSpPr>
        <xdr:cNvPr id="244" name="直線コネクタ 243">
          <a:extLst>
            <a:ext uri="{FF2B5EF4-FFF2-40B4-BE49-F238E27FC236}">
              <a16:creationId xmlns:a16="http://schemas.microsoft.com/office/drawing/2014/main" xmlns="" id="{00000000-0008-0000-0700-0000F4000000}"/>
            </a:ext>
          </a:extLst>
        </xdr:cNvPr>
        <xdr:cNvCxnSpPr/>
      </xdr:nvCxnSpPr>
      <xdr:spPr>
        <a:xfrm>
          <a:off x="2019300" y="16608501"/>
          <a:ext cx="889000" cy="3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65159</xdr:rowOff>
    </xdr:from>
    <xdr:to>
      <xdr:col>15</xdr:col>
      <xdr:colOff>101600</xdr:colOff>
      <xdr:row>95</xdr:row>
      <xdr:rowOff>166759</xdr:rowOff>
    </xdr:to>
    <xdr:sp macro="" textlink="">
      <xdr:nvSpPr>
        <xdr:cNvPr id="245" name="フローチャート: 判断 244">
          <a:extLst>
            <a:ext uri="{FF2B5EF4-FFF2-40B4-BE49-F238E27FC236}">
              <a16:creationId xmlns:a16="http://schemas.microsoft.com/office/drawing/2014/main" xmlns="" id="{00000000-0008-0000-0700-0000F5000000}"/>
            </a:ext>
          </a:extLst>
        </xdr:cNvPr>
        <xdr:cNvSpPr/>
      </xdr:nvSpPr>
      <xdr:spPr>
        <a:xfrm>
          <a:off x="2857500" y="1635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11836</xdr:rowOff>
    </xdr:from>
    <xdr:ext cx="534377"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2641111" y="1612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149301</xdr:rowOff>
    </xdr:from>
    <xdr:to>
      <xdr:col>10</xdr:col>
      <xdr:colOff>114300</xdr:colOff>
      <xdr:row>97</xdr:row>
      <xdr:rowOff>49306</xdr:rowOff>
    </xdr:to>
    <xdr:cxnSp macro="">
      <xdr:nvCxnSpPr>
        <xdr:cNvPr id="247" name="直線コネクタ 246">
          <a:extLst>
            <a:ext uri="{FF2B5EF4-FFF2-40B4-BE49-F238E27FC236}">
              <a16:creationId xmlns:a16="http://schemas.microsoft.com/office/drawing/2014/main" xmlns="" id="{00000000-0008-0000-0700-0000F7000000}"/>
            </a:ext>
          </a:extLst>
        </xdr:cNvPr>
        <xdr:cNvCxnSpPr/>
      </xdr:nvCxnSpPr>
      <xdr:spPr>
        <a:xfrm flipV="1">
          <a:off x="1130300" y="16608501"/>
          <a:ext cx="889000" cy="7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81062</xdr:rowOff>
    </xdr:from>
    <xdr:to>
      <xdr:col>10</xdr:col>
      <xdr:colOff>165100</xdr:colOff>
      <xdr:row>97</xdr:row>
      <xdr:rowOff>11212</xdr:rowOff>
    </xdr:to>
    <xdr:sp macro="" textlink="">
      <xdr:nvSpPr>
        <xdr:cNvPr id="248" name="フローチャート: 判断 247">
          <a:extLst>
            <a:ext uri="{FF2B5EF4-FFF2-40B4-BE49-F238E27FC236}">
              <a16:creationId xmlns:a16="http://schemas.microsoft.com/office/drawing/2014/main" xmlns="" id="{00000000-0008-0000-0700-0000F8000000}"/>
            </a:ext>
          </a:extLst>
        </xdr:cNvPr>
        <xdr:cNvSpPr/>
      </xdr:nvSpPr>
      <xdr:spPr>
        <a:xfrm>
          <a:off x="1968500" y="1654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27739</xdr:rowOff>
    </xdr:from>
    <xdr:ext cx="534377"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1752111" y="1631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4155</xdr:rowOff>
    </xdr:from>
    <xdr:to>
      <xdr:col>6</xdr:col>
      <xdr:colOff>38100</xdr:colOff>
      <xdr:row>97</xdr:row>
      <xdr:rowOff>105755</xdr:rowOff>
    </xdr:to>
    <xdr:sp macro="" textlink="">
      <xdr:nvSpPr>
        <xdr:cNvPr id="250" name="フローチャート: 判断 249">
          <a:extLst>
            <a:ext uri="{FF2B5EF4-FFF2-40B4-BE49-F238E27FC236}">
              <a16:creationId xmlns:a16="http://schemas.microsoft.com/office/drawing/2014/main" xmlns="" id="{00000000-0008-0000-0700-0000FA000000}"/>
            </a:ext>
          </a:extLst>
        </xdr:cNvPr>
        <xdr:cNvSpPr/>
      </xdr:nvSpPr>
      <xdr:spPr>
        <a:xfrm>
          <a:off x="1079500" y="1663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96882</xdr:rowOff>
    </xdr:from>
    <xdr:ext cx="534377"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863111" y="1672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xmlns=""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57973</xdr:rowOff>
    </xdr:from>
    <xdr:to>
      <xdr:col>24</xdr:col>
      <xdr:colOff>114300</xdr:colOff>
      <xdr:row>96</xdr:row>
      <xdr:rowOff>159573</xdr:rowOff>
    </xdr:to>
    <xdr:sp macro="" textlink="">
      <xdr:nvSpPr>
        <xdr:cNvPr id="257" name="楕円 256">
          <a:extLst>
            <a:ext uri="{FF2B5EF4-FFF2-40B4-BE49-F238E27FC236}">
              <a16:creationId xmlns:a16="http://schemas.microsoft.com/office/drawing/2014/main" xmlns="" id="{00000000-0008-0000-0700-000001010000}"/>
            </a:ext>
          </a:extLst>
        </xdr:cNvPr>
        <xdr:cNvSpPr/>
      </xdr:nvSpPr>
      <xdr:spPr>
        <a:xfrm>
          <a:off x="4584700" y="1651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80850</xdr:rowOff>
    </xdr:from>
    <xdr:ext cx="534377" cy="259045"/>
    <xdr:sp macro="" textlink="">
      <xdr:nvSpPr>
        <xdr:cNvPr id="258" name="衛生費該当値テキスト">
          <a:extLst>
            <a:ext uri="{FF2B5EF4-FFF2-40B4-BE49-F238E27FC236}">
              <a16:creationId xmlns:a16="http://schemas.microsoft.com/office/drawing/2014/main" xmlns="" id="{00000000-0008-0000-0700-000002010000}"/>
            </a:ext>
          </a:extLst>
        </xdr:cNvPr>
        <xdr:cNvSpPr txBox="1"/>
      </xdr:nvSpPr>
      <xdr:spPr>
        <a:xfrm>
          <a:off x="4686300" y="1636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92297</xdr:rowOff>
    </xdr:from>
    <xdr:to>
      <xdr:col>20</xdr:col>
      <xdr:colOff>38100</xdr:colOff>
      <xdr:row>98</xdr:row>
      <xdr:rowOff>22447</xdr:rowOff>
    </xdr:to>
    <xdr:sp macro="" textlink="">
      <xdr:nvSpPr>
        <xdr:cNvPr id="259" name="楕円 258">
          <a:extLst>
            <a:ext uri="{FF2B5EF4-FFF2-40B4-BE49-F238E27FC236}">
              <a16:creationId xmlns:a16="http://schemas.microsoft.com/office/drawing/2014/main" xmlns="" id="{00000000-0008-0000-0700-000003010000}"/>
            </a:ext>
          </a:extLst>
        </xdr:cNvPr>
        <xdr:cNvSpPr/>
      </xdr:nvSpPr>
      <xdr:spPr>
        <a:xfrm>
          <a:off x="3746500" y="1672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13574</xdr:rowOff>
    </xdr:from>
    <xdr:ext cx="534377" cy="259045"/>
    <xdr:sp macro="" textlink="">
      <xdr:nvSpPr>
        <xdr:cNvPr id="260" name="テキスト ボックス 259">
          <a:extLst>
            <a:ext uri="{FF2B5EF4-FFF2-40B4-BE49-F238E27FC236}">
              <a16:creationId xmlns:a16="http://schemas.microsoft.com/office/drawing/2014/main" xmlns="" id="{00000000-0008-0000-0700-000004010000}"/>
            </a:ext>
          </a:extLst>
        </xdr:cNvPr>
        <xdr:cNvSpPr txBox="1"/>
      </xdr:nvSpPr>
      <xdr:spPr>
        <a:xfrm>
          <a:off x="3530111" y="1681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136809</xdr:rowOff>
    </xdr:from>
    <xdr:to>
      <xdr:col>15</xdr:col>
      <xdr:colOff>101600</xdr:colOff>
      <xdr:row>97</xdr:row>
      <xdr:rowOff>66959</xdr:rowOff>
    </xdr:to>
    <xdr:sp macro="" textlink="">
      <xdr:nvSpPr>
        <xdr:cNvPr id="261" name="楕円 260">
          <a:extLst>
            <a:ext uri="{FF2B5EF4-FFF2-40B4-BE49-F238E27FC236}">
              <a16:creationId xmlns:a16="http://schemas.microsoft.com/office/drawing/2014/main" xmlns="" id="{00000000-0008-0000-0700-000005010000}"/>
            </a:ext>
          </a:extLst>
        </xdr:cNvPr>
        <xdr:cNvSpPr/>
      </xdr:nvSpPr>
      <xdr:spPr>
        <a:xfrm>
          <a:off x="2857500" y="1659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58086</xdr:rowOff>
    </xdr:from>
    <xdr:ext cx="534377" cy="259045"/>
    <xdr:sp macro="" textlink="">
      <xdr:nvSpPr>
        <xdr:cNvPr id="262" name="テキスト ボックス 261">
          <a:extLst>
            <a:ext uri="{FF2B5EF4-FFF2-40B4-BE49-F238E27FC236}">
              <a16:creationId xmlns:a16="http://schemas.microsoft.com/office/drawing/2014/main" xmlns="" id="{00000000-0008-0000-0700-000006010000}"/>
            </a:ext>
          </a:extLst>
        </xdr:cNvPr>
        <xdr:cNvSpPr txBox="1"/>
      </xdr:nvSpPr>
      <xdr:spPr>
        <a:xfrm>
          <a:off x="2641111" y="1668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98501</xdr:rowOff>
    </xdr:from>
    <xdr:to>
      <xdr:col>10</xdr:col>
      <xdr:colOff>165100</xdr:colOff>
      <xdr:row>97</xdr:row>
      <xdr:rowOff>28651</xdr:rowOff>
    </xdr:to>
    <xdr:sp macro="" textlink="">
      <xdr:nvSpPr>
        <xdr:cNvPr id="263" name="楕円 262">
          <a:extLst>
            <a:ext uri="{FF2B5EF4-FFF2-40B4-BE49-F238E27FC236}">
              <a16:creationId xmlns:a16="http://schemas.microsoft.com/office/drawing/2014/main" xmlns="" id="{00000000-0008-0000-0700-000007010000}"/>
            </a:ext>
          </a:extLst>
        </xdr:cNvPr>
        <xdr:cNvSpPr/>
      </xdr:nvSpPr>
      <xdr:spPr>
        <a:xfrm>
          <a:off x="1968500" y="1655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19778</xdr:rowOff>
    </xdr:from>
    <xdr:ext cx="534377" cy="259045"/>
    <xdr:sp macro="" textlink="">
      <xdr:nvSpPr>
        <xdr:cNvPr id="264" name="テキスト ボックス 263">
          <a:extLst>
            <a:ext uri="{FF2B5EF4-FFF2-40B4-BE49-F238E27FC236}">
              <a16:creationId xmlns:a16="http://schemas.microsoft.com/office/drawing/2014/main" xmlns="" id="{00000000-0008-0000-0700-000008010000}"/>
            </a:ext>
          </a:extLst>
        </xdr:cNvPr>
        <xdr:cNvSpPr txBox="1"/>
      </xdr:nvSpPr>
      <xdr:spPr>
        <a:xfrm>
          <a:off x="1752111" y="1665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169956</xdr:rowOff>
    </xdr:from>
    <xdr:to>
      <xdr:col>6</xdr:col>
      <xdr:colOff>38100</xdr:colOff>
      <xdr:row>97</xdr:row>
      <xdr:rowOff>100106</xdr:rowOff>
    </xdr:to>
    <xdr:sp macro="" textlink="">
      <xdr:nvSpPr>
        <xdr:cNvPr id="265" name="楕円 264">
          <a:extLst>
            <a:ext uri="{FF2B5EF4-FFF2-40B4-BE49-F238E27FC236}">
              <a16:creationId xmlns:a16="http://schemas.microsoft.com/office/drawing/2014/main" xmlns="" id="{00000000-0008-0000-0700-000009010000}"/>
            </a:ext>
          </a:extLst>
        </xdr:cNvPr>
        <xdr:cNvSpPr/>
      </xdr:nvSpPr>
      <xdr:spPr>
        <a:xfrm>
          <a:off x="1079500" y="1662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116633</xdr:rowOff>
    </xdr:from>
    <xdr:ext cx="534377" cy="259045"/>
    <xdr:sp macro="" textlink="">
      <xdr:nvSpPr>
        <xdr:cNvPr id="266" name="テキスト ボックス 265">
          <a:extLst>
            <a:ext uri="{FF2B5EF4-FFF2-40B4-BE49-F238E27FC236}">
              <a16:creationId xmlns:a16="http://schemas.microsoft.com/office/drawing/2014/main" xmlns="" id="{00000000-0008-0000-0700-00000A010000}"/>
            </a:ext>
          </a:extLst>
        </xdr:cNvPr>
        <xdr:cNvSpPr txBox="1"/>
      </xdr:nvSpPr>
      <xdr:spPr>
        <a:xfrm>
          <a:off x="863111" y="1640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xmlns=""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xmlns=""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xmlns=""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xmlns=""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xmlns=""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xmlns=""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xmlns=""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xmlns=""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a:extLst>
            <a:ext uri="{FF2B5EF4-FFF2-40B4-BE49-F238E27FC236}">
              <a16:creationId xmlns:a16="http://schemas.microsoft.com/office/drawing/2014/main" xmlns="" id="{00000000-0008-0000-0700-00001A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xmlns=""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4" name="テキスト ボックス 283">
          <a:extLst>
            <a:ext uri="{FF2B5EF4-FFF2-40B4-BE49-F238E27FC236}">
              <a16:creationId xmlns:a16="http://schemas.microsoft.com/office/drawing/2014/main" xmlns="" id="{00000000-0008-0000-0700-00001C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xmlns=""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6" name="テキスト ボックス 285">
          <a:extLst>
            <a:ext uri="{FF2B5EF4-FFF2-40B4-BE49-F238E27FC236}">
              <a16:creationId xmlns:a16="http://schemas.microsoft.com/office/drawing/2014/main" xmlns="" id="{00000000-0008-0000-0700-00001E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a:extLst>
            <a:ext uri="{FF2B5EF4-FFF2-40B4-BE49-F238E27FC236}">
              <a16:creationId xmlns:a16="http://schemas.microsoft.com/office/drawing/2014/main" xmlns="" id="{00000000-0008-0000-0700-00002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xmlns=""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133604</xdr:rowOff>
    </xdr:from>
    <xdr:to>
      <xdr:col>54</xdr:col>
      <xdr:colOff>189865</xdr:colOff>
      <xdr:row>39</xdr:row>
      <xdr:rowOff>39192</xdr:rowOff>
    </xdr:to>
    <xdr:cxnSp macro="">
      <xdr:nvCxnSpPr>
        <xdr:cNvPr id="290" name="直線コネクタ 289">
          <a:extLst>
            <a:ext uri="{FF2B5EF4-FFF2-40B4-BE49-F238E27FC236}">
              <a16:creationId xmlns:a16="http://schemas.microsoft.com/office/drawing/2014/main" xmlns="" id="{00000000-0008-0000-0700-000022010000}"/>
            </a:ext>
          </a:extLst>
        </xdr:cNvPr>
        <xdr:cNvCxnSpPr/>
      </xdr:nvCxnSpPr>
      <xdr:spPr>
        <a:xfrm flipV="1">
          <a:off x="10475595" y="5448554"/>
          <a:ext cx="1270" cy="127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43019</xdr:rowOff>
    </xdr:from>
    <xdr:ext cx="313932" cy="259045"/>
    <xdr:sp macro="" textlink="">
      <xdr:nvSpPr>
        <xdr:cNvPr id="291" name="労働費最小値テキスト">
          <a:extLst>
            <a:ext uri="{FF2B5EF4-FFF2-40B4-BE49-F238E27FC236}">
              <a16:creationId xmlns:a16="http://schemas.microsoft.com/office/drawing/2014/main" xmlns="" id="{00000000-0008-0000-0700-000023010000}"/>
            </a:ext>
          </a:extLst>
        </xdr:cNvPr>
        <xdr:cNvSpPr txBox="1"/>
      </xdr:nvSpPr>
      <xdr:spPr>
        <a:xfrm>
          <a:off x="10528300" y="6729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39192</xdr:rowOff>
    </xdr:from>
    <xdr:to>
      <xdr:col>55</xdr:col>
      <xdr:colOff>88900</xdr:colOff>
      <xdr:row>39</xdr:row>
      <xdr:rowOff>39192</xdr:rowOff>
    </xdr:to>
    <xdr:cxnSp macro="">
      <xdr:nvCxnSpPr>
        <xdr:cNvPr id="292" name="直線コネクタ 291">
          <a:extLst>
            <a:ext uri="{FF2B5EF4-FFF2-40B4-BE49-F238E27FC236}">
              <a16:creationId xmlns:a16="http://schemas.microsoft.com/office/drawing/2014/main" xmlns="" id="{00000000-0008-0000-0700-000024010000}"/>
            </a:ext>
          </a:extLst>
        </xdr:cNvPr>
        <xdr:cNvCxnSpPr/>
      </xdr:nvCxnSpPr>
      <xdr:spPr>
        <a:xfrm>
          <a:off x="10388600" y="6725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80281</xdr:rowOff>
    </xdr:from>
    <xdr:ext cx="534377" cy="259045"/>
    <xdr:sp macro="" textlink="">
      <xdr:nvSpPr>
        <xdr:cNvPr id="293" name="労働費最大値テキスト">
          <a:extLst>
            <a:ext uri="{FF2B5EF4-FFF2-40B4-BE49-F238E27FC236}">
              <a16:creationId xmlns:a16="http://schemas.microsoft.com/office/drawing/2014/main" xmlns="" id="{00000000-0008-0000-0700-000025010000}"/>
            </a:ext>
          </a:extLst>
        </xdr:cNvPr>
        <xdr:cNvSpPr txBox="1"/>
      </xdr:nvSpPr>
      <xdr:spPr>
        <a:xfrm>
          <a:off x="10528300" y="522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133604</xdr:rowOff>
    </xdr:from>
    <xdr:to>
      <xdr:col>55</xdr:col>
      <xdr:colOff>88900</xdr:colOff>
      <xdr:row>31</xdr:row>
      <xdr:rowOff>133604</xdr:rowOff>
    </xdr:to>
    <xdr:cxnSp macro="">
      <xdr:nvCxnSpPr>
        <xdr:cNvPr id="294" name="直線コネクタ 293">
          <a:extLst>
            <a:ext uri="{FF2B5EF4-FFF2-40B4-BE49-F238E27FC236}">
              <a16:creationId xmlns:a16="http://schemas.microsoft.com/office/drawing/2014/main" xmlns="" id="{00000000-0008-0000-0700-000026010000}"/>
            </a:ext>
          </a:extLst>
        </xdr:cNvPr>
        <xdr:cNvCxnSpPr/>
      </xdr:nvCxnSpPr>
      <xdr:spPr>
        <a:xfrm>
          <a:off x="10388600" y="544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29439</xdr:rowOff>
    </xdr:from>
    <xdr:to>
      <xdr:col>55</xdr:col>
      <xdr:colOff>0</xdr:colOff>
      <xdr:row>39</xdr:row>
      <xdr:rowOff>30886</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a:off x="9639300" y="6715989"/>
          <a:ext cx="838200" cy="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7078</xdr:rowOff>
    </xdr:from>
    <xdr:ext cx="469744" cy="259045"/>
    <xdr:sp macro="" textlink="">
      <xdr:nvSpPr>
        <xdr:cNvPr id="296" name="労働費平均値テキスト">
          <a:extLst>
            <a:ext uri="{FF2B5EF4-FFF2-40B4-BE49-F238E27FC236}">
              <a16:creationId xmlns:a16="http://schemas.microsoft.com/office/drawing/2014/main" xmlns="" id="{00000000-0008-0000-0700-000028010000}"/>
            </a:ext>
          </a:extLst>
        </xdr:cNvPr>
        <xdr:cNvSpPr txBox="1"/>
      </xdr:nvSpPr>
      <xdr:spPr>
        <a:xfrm>
          <a:off x="10528300" y="6350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155651</xdr:rowOff>
    </xdr:from>
    <xdr:to>
      <xdr:col>55</xdr:col>
      <xdr:colOff>50800</xdr:colOff>
      <xdr:row>38</xdr:row>
      <xdr:rowOff>85801</xdr:rowOff>
    </xdr:to>
    <xdr:sp macro="" textlink="">
      <xdr:nvSpPr>
        <xdr:cNvPr id="297" name="フローチャート: 判断 296">
          <a:extLst>
            <a:ext uri="{FF2B5EF4-FFF2-40B4-BE49-F238E27FC236}">
              <a16:creationId xmlns:a16="http://schemas.microsoft.com/office/drawing/2014/main" xmlns="" id="{00000000-0008-0000-0700-000029010000}"/>
            </a:ext>
          </a:extLst>
        </xdr:cNvPr>
        <xdr:cNvSpPr/>
      </xdr:nvSpPr>
      <xdr:spPr>
        <a:xfrm>
          <a:off x="10426700" y="649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29439</xdr:rowOff>
    </xdr:from>
    <xdr:to>
      <xdr:col>50</xdr:col>
      <xdr:colOff>114300</xdr:colOff>
      <xdr:row>39</xdr:row>
      <xdr:rowOff>31191</xdr:rowOff>
    </xdr:to>
    <xdr:cxnSp macro="">
      <xdr:nvCxnSpPr>
        <xdr:cNvPr id="298" name="直線コネクタ 297">
          <a:extLst>
            <a:ext uri="{FF2B5EF4-FFF2-40B4-BE49-F238E27FC236}">
              <a16:creationId xmlns:a16="http://schemas.microsoft.com/office/drawing/2014/main" xmlns="" id="{00000000-0008-0000-0700-00002A010000}"/>
            </a:ext>
          </a:extLst>
        </xdr:cNvPr>
        <xdr:cNvCxnSpPr/>
      </xdr:nvCxnSpPr>
      <xdr:spPr>
        <a:xfrm flipV="1">
          <a:off x="8750300" y="6715989"/>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156032</xdr:rowOff>
    </xdr:from>
    <xdr:to>
      <xdr:col>50</xdr:col>
      <xdr:colOff>165100</xdr:colOff>
      <xdr:row>38</xdr:row>
      <xdr:rowOff>86182</xdr:rowOff>
    </xdr:to>
    <xdr:sp macro="" textlink="">
      <xdr:nvSpPr>
        <xdr:cNvPr id="299" name="フローチャート: 判断 298">
          <a:extLst>
            <a:ext uri="{FF2B5EF4-FFF2-40B4-BE49-F238E27FC236}">
              <a16:creationId xmlns:a16="http://schemas.microsoft.com/office/drawing/2014/main" xmlns="" id="{00000000-0008-0000-0700-00002B010000}"/>
            </a:ext>
          </a:extLst>
        </xdr:cNvPr>
        <xdr:cNvSpPr/>
      </xdr:nvSpPr>
      <xdr:spPr>
        <a:xfrm>
          <a:off x="9588500" y="649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102709</xdr:rowOff>
    </xdr:from>
    <xdr:ext cx="469744"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9404428" y="627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31191</xdr:rowOff>
    </xdr:from>
    <xdr:to>
      <xdr:col>45</xdr:col>
      <xdr:colOff>177800</xdr:colOff>
      <xdr:row>39</xdr:row>
      <xdr:rowOff>31267</xdr:rowOff>
    </xdr:to>
    <xdr:cxnSp macro="">
      <xdr:nvCxnSpPr>
        <xdr:cNvPr id="301" name="直線コネクタ 300">
          <a:extLst>
            <a:ext uri="{FF2B5EF4-FFF2-40B4-BE49-F238E27FC236}">
              <a16:creationId xmlns:a16="http://schemas.microsoft.com/office/drawing/2014/main" xmlns="" id="{00000000-0008-0000-0700-00002D010000}"/>
            </a:ext>
          </a:extLst>
        </xdr:cNvPr>
        <xdr:cNvCxnSpPr/>
      </xdr:nvCxnSpPr>
      <xdr:spPr>
        <a:xfrm flipV="1">
          <a:off x="7861300" y="6717741"/>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163805</xdr:rowOff>
    </xdr:from>
    <xdr:to>
      <xdr:col>46</xdr:col>
      <xdr:colOff>38100</xdr:colOff>
      <xdr:row>38</xdr:row>
      <xdr:rowOff>93955</xdr:rowOff>
    </xdr:to>
    <xdr:sp macro="" textlink="">
      <xdr:nvSpPr>
        <xdr:cNvPr id="302" name="フローチャート: 判断 301">
          <a:extLst>
            <a:ext uri="{FF2B5EF4-FFF2-40B4-BE49-F238E27FC236}">
              <a16:creationId xmlns:a16="http://schemas.microsoft.com/office/drawing/2014/main" xmlns="" id="{00000000-0008-0000-0700-00002E010000}"/>
            </a:ext>
          </a:extLst>
        </xdr:cNvPr>
        <xdr:cNvSpPr/>
      </xdr:nvSpPr>
      <xdr:spPr>
        <a:xfrm>
          <a:off x="8699500" y="650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110482</xdr:rowOff>
    </xdr:from>
    <xdr:ext cx="469744"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8515428" y="6282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26467</xdr:rowOff>
    </xdr:from>
    <xdr:to>
      <xdr:col>41</xdr:col>
      <xdr:colOff>50800</xdr:colOff>
      <xdr:row>39</xdr:row>
      <xdr:rowOff>31267</xdr:rowOff>
    </xdr:to>
    <xdr:cxnSp macro="">
      <xdr:nvCxnSpPr>
        <xdr:cNvPr id="304" name="直線コネクタ 303">
          <a:extLst>
            <a:ext uri="{FF2B5EF4-FFF2-40B4-BE49-F238E27FC236}">
              <a16:creationId xmlns:a16="http://schemas.microsoft.com/office/drawing/2014/main" xmlns="" id="{00000000-0008-0000-0700-000030010000}"/>
            </a:ext>
          </a:extLst>
        </xdr:cNvPr>
        <xdr:cNvCxnSpPr/>
      </xdr:nvCxnSpPr>
      <xdr:spPr>
        <a:xfrm>
          <a:off x="6972300" y="6713017"/>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660</xdr:rowOff>
    </xdr:from>
    <xdr:to>
      <xdr:col>41</xdr:col>
      <xdr:colOff>101600</xdr:colOff>
      <xdr:row>38</xdr:row>
      <xdr:rowOff>102260</xdr:rowOff>
    </xdr:to>
    <xdr:sp macro="" textlink="">
      <xdr:nvSpPr>
        <xdr:cNvPr id="305" name="フローチャート: 判断 304">
          <a:extLst>
            <a:ext uri="{FF2B5EF4-FFF2-40B4-BE49-F238E27FC236}">
              <a16:creationId xmlns:a16="http://schemas.microsoft.com/office/drawing/2014/main" xmlns="" id="{00000000-0008-0000-0700-000031010000}"/>
            </a:ext>
          </a:extLst>
        </xdr:cNvPr>
        <xdr:cNvSpPr/>
      </xdr:nvSpPr>
      <xdr:spPr>
        <a:xfrm>
          <a:off x="7810500" y="65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118787</xdr:rowOff>
    </xdr:from>
    <xdr:ext cx="469744"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7626428" y="62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965</xdr:rowOff>
    </xdr:from>
    <xdr:to>
      <xdr:col>36</xdr:col>
      <xdr:colOff>165100</xdr:colOff>
      <xdr:row>38</xdr:row>
      <xdr:rowOff>102565</xdr:rowOff>
    </xdr:to>
    <xdr:sp macro="" textlink="">
      <xdr:nvSpPr>
        <xdr:cNvPr id="307" name="フローチャート: 判断 306">
          <a:extLst>
            <a:ext uri="{FF2B5EF4-FFF2-40B4-BE49-F238E27FC236}">
              <a16:creationId xmlns:a16="http://schemas.microsoft.com/office/drawing/2014/main" xmlns="" id="{00000000-0008-0000-0700-000033010000}"/>
            </a:ext>
          </a:extLst>
        </xdr:cNvPr>
        <xdr:cNvSpPr/>
      </xdr:nvSpPr>
      <xdr:spPr>
        <a:xfrm>
          <a:off x="6921500" y="65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119092</xdr:rowOff>
    </xdr:from>
    <xdr:ext cx="469744"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6737428" y="629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xmlns=""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151536</xdr:rowOff>
    </xdr:from>
    <xdr:to>
      <xdr:col>55</xdr:col>
      <xdr:colOff>50800</xdr:colOff>
      <xdr:row>39</xdr:row>
      <xdr:rowOff>81686</xdr:rowOff>
    </xdr:to>
    <xdr:sp macro="" textlink="">
      <xdr:nvSpPr>
        <xdr:cNvPr id="314" name="楕円 313">
          <a:extLst>
            <a:ext uri="{FF2B5EF4-FFF2-40B4-BE49-F238E27FC236}">
              <a16:creationId xmlns:a16="http://schemas.microsoft.com/office/drawing/2014/main" xmlns="" id="{00000000-0008-0000-0700-00003A010000}"/>
            </a:ext>
          </a:extLst>
        </xdr:cNvPr>
        <xdr:cNvSpPr/>
      </xdr:nvSpPr>
      <xdr:spPr>
        <a:xfrm>
          <a:off x="10426700" y="66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66463</xdr:rowOff>
    </xdr:from>
    <xdr:ext cx="378565" cy="259045"/>
    <xdr:sp macro="" textlink="">
      <xdr:nvSpPr>
        <xdr:cNvPr id="315" name="労働費該当値テキスト">
          <a:extLst>
            <a:ext uri="{FF2B5EF4-FFF2-40B4-BE49-F238E27FC236}">
              <a16:creationId xmlns:a16="http://schemas.microsoft.com/office/drawing/2014/main" xmlns="" id="{00000000-0008-0000-0700-00003B010000}"/>
            </a:ext>
          </a:extLst>
        </xdr:cNvPr>
        <xdr:cNvSpPr txBox="1"/>
      </xdr:nvSpPr>
      <xdr:spPr>
        <a:xfrm>
          <a:off x="10528300" y="6581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150089</xdr:rowOff>
    </xdr:from>
    <xdr:to>
      <xdr:col>50</xdr:col>
      <xdr:colOff>165100</xdr:colOff>
      <xdr:row>39</xdr:row>
      <xdr:rowOff>80239</xdr:rowOff>
    </xdr:to>
    <xdr:sp macro="" textlink="">
      <xdr:nvSpPr>
        <xdr:cNvPr id="316" name="楕円 315">
          <a:extLst>
            <a:ext uri="{FF2B5EF4-FFF2-40B4-BE49-F238E27FC236}">
              <a16:creationId xmlns:a16="http://schemas.microsoft.com/office/drawing/2014/main" xmlns="" id="{00000000-0008-0000-0700-00003C010000}"/>
            </a:ext>
          </a:extLst>
        </xdr:cNvPr>
        <xdr:cNvSpPr/>
      </xdr:nvSpPr>
      <xdr:spPr>
        <a:xfrm>
          <a:off x="9588500" y="666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71366</xdr:rowOff>
    </xdr:from>
    <xdr:ext cx="378565" cy="259045"/>
    <xdr:sp macro="" textlink="">
      <xdr:nvSpPr>
        <xdr:cNvPr id="317" name="テキスト ボックス 316">
          <a:extLst>
            <a:ext uri="{FF2B5EF4-FFF2-40B4-BE49-F238E27FC236}">
              <a16:creationId xmlns:a16="http://schemas.microsoft.com/office/drawing/2014/main" xmlns="" id="{00000000-0008-0000-0700-00003D010000}"/>
            </a:ext>
          </a:extLst>
        </xdr:cNvPr>
        <xdr:cNvSpPr txBox="1"/>
      </xdr:nvSpPr>
      <xdr:spPr>
        <a:xfrm>
          <a:off x="9450017" y="6757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151841</xdr:rowOff>
    </xdr:from>
    <xdr:to>
      <xdr:col>46</xdr:col>
      <xdr:colOff>38100</xdr:colOff>
      <xdr:row>39</xdr:row>
      <xdr:rowOff>81991</xdr:rowOff>
    </xdr:to>
    <xdr:sp macro="" textlink="">
      <xdr:nvSpPr>
        <xdr:cNvPr id="318" name="楕円 317">
          <a:extLst>
            <a:ext uri="{FF2B5EF4-FFF2-40B4-BE49-F238E27FC236}">
              <a16:creationId xmlns:a16="http://schemas.microsoft.com/office/drawing/2014/main" xmlns="" id="{00000000-0008-0000-0700-00003E010000}"/>
            </a:ext>
          </a:extLst>
        </xdr:cNvPr>
        <xdr:cNvSpPr/>
      </xdr:nvSpPr>
      <xdr:spPr>
        <a:xfrm>
          <a:off x="8699500" y="666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73118</xdr:rowOff>
    </xdr:from>
    <xdr:ext cx="378565" cy="259045"/>
    <xdr:sp macro="" textlink="">
      <xdr:nvSpPr>
        <xdr:cNvPr id="319" name="テキスト ボックス 318">
          <a:extLst>
            <a:ext uri="{FF2B5EF4-FFF2-40B4-BE49-F238E27FC236}">
              <a16:creationId xmlns:a16="http://schemas.microsoft.com/office/drawing/2014/main" xmlns="" id="{00000000-0008-0000-0700-00003F010000}"/>
            </a:ext>
          </a:extLst>
        </xdr:cNvPr>
        <xdr:cNvSpPr txBox="1"/>
      </xdr:nvSpPr>
      <xdr:spPr>
        <a:xfrm>
          <a:off x="8561017" y="6759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151917</xdr:rowOff>
    </xdr:from>
    <xdr:to>
      <xdr:col>41</xdr:col>
      <xdr:colOff>101600</xdr:colOff>
      <xdr:row>39</xdr:row>
      <xdr:rowOff>82067</xdr:rowOff>
    </xdr:to>
    <xdr:sp macro="" textlink="">
      <xdr:nvSpPr>
        <xdr:cNvPr id="320" name="楕円 319">
          <a:extLst>
            <a:ext uri="{FF2B5EF4-FFF2-40B4-BE49-F238E27FC236}">
              <a16:creationId xmlns:a16="http://schemas.microsoft.com/office/drawing/2014/main" xmlns="" id="{00000000-0008-0000-0700-000040010000}"/>
            </a:ext>
          </a:extLst>
        </xdr:cNvPr>
        <xdr:cNvSpPr/>
      </xdr:nvSpPr>
      <xdr:spPr>
        <a:xfrm>
          <a:off x="7810500" y="66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73194</xdr:rowOff>
    </xdr:from>
    <xdr:ext cx="378565" cy="259045"/>
    <xdr:sp macro="" textlink="">
      <xdr:nvSpPr>
        <xdr:cNvPr id="321" name="テキスト ボックス 320">
          <a:extLst>
            <a:ext uri="{FF2B5EF4-FFF2-40B4-BE49-F238E27FC236}">
              <a16:creationId xmlns:a16="http://schemas.microsoft.com/office/drawing/2014/main" xmlns="" id="{00000000-0008-0000-0700-000041010000}"/>
            </a:ext>
          </a:extLst>
        </xdr:cNvPr>
        <xdr:cNvSpPr txBox="1"/>
      </xdr:nvSpPr>
      <xdr:spPr>
        <a:xfrm>
          <a:off x="7672017" y="6759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147117</xdr:rowOff>
    </xdr:from>
    <xdr:to>
      <xdr:col>36</xdr:col>
      <xdr:colOff>165100</xdr:colOff>
      <xdr:row>39</xdr:row>
      <xdr:rowOff>77267</xdr:rowOff>
    </xdr:to>
    <xdr:sp macro="" textlink="">
      <xdr:nvSpPr>
        <xdr:cNvPr id="322" name="楕円 321">
          <a:extLst>
            <a:ext uri="{FF2B5EF4-FFF2-40B4-BE49-F238E27FC236}">
              <a16:creationId xmlns:a16="http://schemas.microsoft.com/office/drawing/2014/main" xmlns="" id="{00000000-0008-0000-0700-000042010000}"/>
            </a:ext>
          </a:extLst>
        </xdr:cNvPr>
        <xdr:cNvSpPr/>
      </xdr:nvSpPr>
      <xdr:spPr>
        <a:xfrm>
          <a:off x="6921500" y="666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68394</xdr:rowOff>
    </xdr:from>
    <xdr:ext cx="378565" cy="259045"/>
    <xdr:sp macro="" textlink="">
      <xdr:nvSpPr>
        <xdr:cNvPr id="323" name="テキスト ボックス 322">
          <a:extLst>
            <a:ext uri="{FF2B5EF4-FFF2-40B4-BE49-F238E27FC236}">
              <a16:creationId xmlns:a16="http://schemas.microsoft.com/office/drawing/2014/main" xmlns="" id="{00000000-0008-0000-0700-000043010000}"/>
            </a:ext>
          </a:extLst>
        </xdr:cNvPr>
        <xdr:cNvSpPr txBox="1"/>
      </xdr:nvSpPr>
      <xdr:spPr>
        <a:xfrm>
          <a:off x="6783017" y="6754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xmlns=""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xmlns=""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xmlns=""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xmlns=""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xmlns=""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xmlns=""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xmlns=""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xmlns=""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xmlns=""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xmlns=""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xmlns=""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xmlns=""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xmlns=""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xmlns=""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5" name="テキスト ボックス 344">
          <a:extLst>
            <a:ext uri="{FF2B5EF4-FFF2-40B4-BE49-F238E27FC236}">
              <a16:creationId xmlns:a16="http://schemas.microsoft.com/office/drawing/2014/main" xmlns="" id="{00000000-0008-0000-0700-000059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7" name="テキスト ボックス 346">
          <a:extLst>
            <a:ext uri="{FF2B5EF4-FFF2-40B4-BE49-F238E27FC236}">
              <a16:creationId xmlns:a16="http://schemas.microsoft.com/office/drawing/2014/main" xmlns="" id="{00000000-0008-0000-0700-00005B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xmlns=""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151718</xdr:rowOff>
    </xdr:from>
    <xdr:to>
      <xdr:col>54</xdr:col>
      <xdr:colOff>189865</xdr:colOff>
      <xdr:row>59</xdr:row>
      <xdr:rowOff>88591</xdr:rowOff>
    </xdr:to>
    <xdr:cxnSp macro="">
      <xdr:nvCxnSpPr>
        <xdr:cNvPr id="349" name="直線コネクタ 348">
          <a:extLst>
            <a:ext uri="{FF2B5EF4-FFF2-40B4-BE49-F238E27FC236}">
              <a16:creationId xmlns:a16="http://schemas.microsoft.com/office/drawing/2014/main" xmlns="" id="{00000000-0008-0000-0700-00005D010000}"/>
            </a:ext>
          </a:extLst>
        </xdr:cNvPr>
        <xdr:cNvCxnSpPr/>
      </xdr:nvCxnSpPr>
      <xdr:spPr>
        <a:xfrm flipV="1">
          <a:off x="10475595" y="8724218"/>
          <a:ext cx="1270" cy="1479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92418</xdr:rowOff>
    </xdr:from>
    <xdr:ext cx="378565" cy="259045"/>
    <xdr:sp macro="" textlink="">
      <xdr:nvSpPr>
        <xdr:cNvPr id="350" name="農林水産業費最小値テキスト">
          <a:extLst>
            <a:ext uri="{FF2B5EF4-FFF2-40B4-BE49-F238E27FC236}">
              <a16:creationId xmlns:a16="http://schemas.microsoft.com/office/drawing/2014/main" xmlns="" id="{00000000-0008-0000-0700-00005E010000}"/>
            </a:ext>
          </a:extLst>
        </xdr:cNvPr>
        <xdr:cNvSpPr txBox="1"/>
      </xdr:nvSpPr>
      <xdr:spPr>
        <a:xfrm>
          <a:off x="10528300" y="10207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88591</xdr:rowOff>
    </xdr:from>
    <xdr:to>
      <xdr:col>55</xdr:col>
      <xdr:colOff>88900</xdr:colOff>
      <xdr:row>59</xdr:row>
      <xdr:rowOff>88591</xdr:rowOff>
    </xdr:to>
    <xdr:cxnSp macro="">
      <xdr:nvCxnSpPr>
        <xdr:cNvPr id="351" name="直線コネクタ 350">
          <a:extLst>
            <a:ext uri="{FF2B5EF4-FFF2-40B4-BE49-F238E27FC236}">
              <a16:creationId xmlns:a16="http://schemas.microsoft.com/office/drawing/2014/main" xmlns="" id="{00000000-0008-0000-0700-00005F010000}"/>
            </a:ext>
          </a:extLst>
        </xdr:cNvPr>
        <xdr:cNvCxnSpPr/>
      </xdr:nvCxnSpPr>
      <xdr:spPr>
        <a:xfrm>
          <a:off x="10388600" y="10204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98395</xdr:rowOff>
    </xdr:from>
    <xdr:ext cx="534377" cy="259045"/>
    <xdr:sp macro="" textlink="">
      <xdr:nvSpPr>
        <xdr:cNvPr id="352" name="農林水産業費最大値テキスト">
          <a:extLst>
            <a:ext uri="{FF2B5EF4-FFF2-40B4-BE49-F238E27FC236}">
              <a16:creationId xmlns:a16="http://schemas.microsoft.com/office/drawing/2014/main" xmlns="" id="{00000000-0008-0000-0700-000060010000}"/>
            </a:ext>
          </a:extLst>
        </xdr:cNvPr>
        <xdr:cNvSpPr txBox="1"/>
      </xdr:nvSpPr>
      <xdr:spPr>
        <a:xfrm>
          <a:off x="10528300" y="849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151718</xdr:rowOff>
    </xdr:from>
    <xdr:to>
      <xdr:col>55</xdr:col>
      <xdr:colOff>88900</xdr:colOff>
      <xdr:row>50</xdr:row>
      <xdr:rowOff>151718</xdr:rowOff>
    </xdr:to>
    <xdr:cxnSp macro="">
      <xdr:nvCxnSpPr>
        <xdr:cNvPr id="353" name="直線コネクタ 352">
          <a:extLst>
            <a:ext uri="{FF2B5EF4-FFF2-40B4-BE49-F238E27FC236}">
              <a16:creationId xmlns:a16="http://schemas.microsoft.com/office/drawing/2014/main" xmlns="" id="{00000000-0008-0000-0700-000061010000}"/>
            </a:ext>
          </a:extLst>
        </xdr:cNvPr>
        <xdr:cNvCxnSpPr/>
      </xdr:nvCxnSpPr>
      <xdr:spPr>
        <a:xfrm>
          <a:off x="10388600" y="872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51068</xdr:rowOff>
    </xdr:from>
    <xdr:to>
      <xdr:col>55</xdr:col>
      <xdr:colOff>0</xdr:colOff>
      <xdr:row>58</xdr:row>
      <xdr:rowOff>76116</xdr:rowOff>
    </xdr:to>
    <xdr:cxnSp macro="">
      <xdr:nvCxnSpPr>
        <xdr:cNvPr id="354" name="直線コネクタ 353">
          <a:extLst>
            <a:ext uri="{FF2B5EF4-FFF2-40B4-BE49-F238E27FC236}">
              <a16:creationId xmlns:a16="http://schemas.microsoft.com/office/drawing/2014/main" xmlns="" id="{00000000-0008-0000-0700-000062010000}"/>
            </a:ext>
          </a:extLst>
        </xdr:cNvPr>
        <xdr:cNvCxnSpPr/>
      </xdr:nvCxnSpPr>
      <xdr:spPr>
        <a:xfrm flipV="1">
          <a:off x="9639300" y="9995168"/>
          <a:ext cx="838200" cy="2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80622</xdr:rowOff>
    </xdr:from>
    <xdr:ext cx="534377" cy="259045"/>
    <xdr:sp macro="" textlink="">
      <xdr:nvSpPr>
        <xdr:cNvPr id="355" name="農林水産業費平均値テキスト">
          <a:extLst>
            <a:ext uri="{FF2B5EF4-FFF2-40B4-BE49-F238E27FC236}">
              <a16:creationId xmlns:a16="http://schemas.microsoft.com/office/drawing/2014/main" xmlns="" id="{00000000-0008-0000-0700-000063010000}"/>
            </a:ext>
          </a:extLst>
        </xdr:cNvPr>
        <xdr:cNvSpPr txBox="1"/>
      </xdr:nvSpPr>
      <xdr:spPr>
        <a:xfrm>
          <a:off x="10528300" y="9681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57745</xdr:rowOff>
    </xdr:from>
    <xdr:to>
      <xdr:col>55</xdr:col>
      <xdr:colOff>50800</xdr:colOff>
      <xdr:row>57</xdr:row>
      <xdr:rowOff>159345</xdr:rowOff>
    </xdr:to>
    <xdr:sp macro="" textlink="">
      <xdr:nvSpPr>
        <xdr:cNvPr id="356" name="フローチャート: 判断 355">
          <a:extLst>
            <a:ext uri="{FF2B5EF4-FFF2-40B4-BE49-F238E27FC236}">
              <a16:creationId xmlns:a16="http://schemas.microsoft.com/office/drawing/2014/main" xmlns="" id="{00000000-0008-0000-0700-000064010000}"/>
            </a:ext>
          </a:extLst>
        </xdr:cNvPr>
        <xdr:cNvSpPr/>
      </xdr:nvSpPr>
      <xdr:spPr>
        <a:xfrm>
          <a:off x="10426700" y="983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76116</xdr:rowOff>
    </xdr:from>
    <xdr:to>
      <xdr:col>50</xdr:col>
      <xdr:colOff>114300</xdr:colOff>
      <xdr:row>58</xdr:row>
      <xdr:rowOff>94731</xdr:rowOff>
    </xdr:to>
    <xdr:cxnSp macro="">
      <xdr:nvCxnSpPr>
        <xdr:cNvPr id="357" name="直線コネクタ 356">
          <a:extLst>
            <a:ext uri="{FF2B5EF4-FFF2-40B4-BE49-F238E27FC236}">
              <a16:creationId xmlns:a16="http://schemas.microsoft.com/office/drawing/2014/main" xmlns="" id="{00000000-0008-0000-0700-000065010000}"/>
            </a:ext>
          </a:extLst>
        </xdr:cNvPr>
        <xdr:cNvCxnSpPr/>
      </xdr:nvCxnSpPr>
      <xdr:spPr>
        <a:xfrm flipV="1">
          <a:off x="8750300" y="10020216"/>
          <a:ext cx="889000" cy="1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146834</xdr:rowOff>
    </xdr:from>
    <xdr:to>
      <xdr:col>50</xdr:col>
      <xdr:colOff>165100</xdr:colOff>
      <xdr:row>58</xdr:row>
      <xdr:rowOff>76984</xdr:rowOff>
    </xdr:to>
    <xdr:sp macro="" textlink="">
      <xdr:nvSpPr>
        <xdr:cNvPr id="358" name="フローチャート: 判断 357">
          <a:extLst>
            <a:ext uri="{FF2B5EF4-FFF2-40B4-BE49-F238E27FC236}">
              <a16:creationId xmlns:a16="http://schemas.microsoft.com/office/drawing/2014/main" xmlns="" id="{00000000-0008-0000-0700-000066010000}"/>
            </a:ext>
          </a:extLst>
        </xdr:cNvPr>
        <xdr:cNvSpPr/>
      </xdr:nvSpPr>
      <xdr:spPr>
        <a:xfrm>
          <a:off x="9588500" y="991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93511</xdr:rowOff>
    </xdr:from>
    <xdr:ext cx="469744"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9404428" y="969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94731</xdr:rowOff>
    </xdr:from>
    <xdr:to>
      <xdr:col>45</xdr:col>
      <xdr:colOff>177800</xdr:colOff>
      <xdr:row>58</xdr:row>
      <xdr:rowOff>102046</xdr:rowOff>
    </xdr:to>
    <xdr:cxnSp macro="">
      <xdr:nvCxnSpPr>
        <xdr:cNvPr id="360" name="直線コネクタ 359">
          <a:extLst>
            <a:ext uri="{FF2B5EF4-FFF2-40B4-BE49-F238E27FC236}">
              <a16:creationId xmlns:a16="http://schemas.microsoft.com/office/drawing/2014/main" xmlns="" id="{00000000-0008-0000-0700-000068010000}"/>
            </a:ext>
          </a:extLst>
        </xdr:cNvPr>
        <xdr:cNvCxnSpPr/>
      </xdr:nvCxnSpPr>
      <xdr:spPr>
        <a:xfrm flipV="1">
          <a:off x="7861300" y="10038831"/>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136482</xdr:rowOff>
    </xdr:from>
    <xdr:to>
      <xdr:col>46</xdr:col>
      <xdr:colOff>38100</xdr:colOff>
      <xdr:row>58</xdr:row>
      <xdr:rowOff>66632</xdr:rowOff>
    </xdr:to>
    <xdr:sp macro="" textlink="">
      <xdr:nvSpPr>
        <xdr:cNvPr id="361" name="フローチャート: 判断 360">
          <a:extLst>
            <a:ext uri="{FF2B5EF4-FFF2-40B4-BE49-F238E27FC236}">
              <a16:creationId xmlns:a16="http://schemas.microsoft.com/office/drawing/2014/main" xmlns="" id="{00000000-0008-0000-0700-000069010000}"/>
            </a:ext>
          </a:extLst>
        </xdr:cNvPr>
        <xdr:cNvSpPr/>
      </xdr:nvSpPr>
      <xdr:spPr>
        <a:xfrm>
          <a:off x="8699500" y="990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83159</xdr:rowOff>
    </xdr:from>
    <xdr:ext cx="469744"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8515428" y="9684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100152</xdr:rowOff>
    </xdr:from>
    <xdr:to>
      <xdr:col>41</xdr:col>
      <xdr:colOff>50800</xdr:colOff>
      <xdr:row>58</xdr:row>
      <xdr:rowOff>102046</xdr:rowOff>
    </xdr:to>
    <xdr:cxnSp macro="">
      <xdr:nvCxnSpPr>
        <xdr:cNvPr id="363" name="直線コネクタ 362">
          <a:extLst>
            <a:ext uri="{FF2B5EF4-FFF2-40B4-BE49-F238E27FC236}">
              <a16:creationId xmlns:a16="http://schemas.microsoft.com/office/drawing/2014/main" xmlns="" id="{00000000-0008-0000-0700-00006B010000}"/>
            </a:ext>
          </a:extLst>
        </xdr:cNvPr>
        <xdr:cNvCxnSpPr/>
      </xdr:nvCxnSpPr>
      <xdr:spPr>
        <a:xfrm>
          <a:off x="6972300" y="10044252"/>
          <a:ext cx="889000" cy="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119336</xdr:rowOff>
    </xdr:from>
    <xdr:to>
      <xdr:col>41</xdr:col>
      <xdr:colOff>101600</xdr:colOff>
      <xdr:row>58</xdr:row>
      <xdr:rowOff>49486</xdr:rowOff>
    </xdr:to>
    <xdr:sp macro="" textlink="">
      <xdr:nvSpPr>
        <xdr:cNvPr id="364" name="フローチャート: 判断 363">
          <a:extLst>
            <a:ext uri="{FF2B5EF4-FFF2-40B4-BE49-F238E27FC236}">
              <a16:creationId xmlns:a16="http://schemas.microsoft.com/office/drawing/2014/main" xmlns="" id="{00000000-0008-0000-0700-00006C010000}"/>
            </a:ext>
          </a:extLst>
        </xdr:cNvPr>
        <xdr:cNvSpPr/>
      </xdr:nvSpPr>
      <xdr:spPr>
        <a:xfrm>
          <a:off x="7810500" y="98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66013</xdr:rowOff>
    </xdr:from>
    <xdr:ext cx="469744"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7626428" y="966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162868</xdr:rowOff>
    </xdr:from>
    <xdr:to>
      <xdr:col>36</xdr:col>
      <xdr:colOff>165100</xdr:colOff>
      <xdr:row>58</xdr:row>
      <xdr:rowOff>93018</xdr:rowOff>
    </xdr:to>
    <xdr:sp macro="" textlink="">
      <xdr:nvSpPr>
        <xdr:cNvPr id="366" name="フローチャート: 判断 365">
          <a:extLst>
            <a:ext uri="{FF2B5EF4-FFF2-40B4-BE49-F238E27FC236}">
              <a16:creationId xmlns:a16="http://schemas.microsoft.com/office/drawing/2014/main" xmlns="" id="{00000000-0008-0000-0700-00006E010000}"/>
            </a:ext>
          </a:extLst>
        </xdr:cNvPr>
        <xdr:cNvSpPr/>
      </xdr:nvSpPr>
      <xdr:spPr>
        <a:xfrm>
          <a:off x="6921500" y="993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109545</xdr:rowOff>
    </xdr:from>
    <xdr:ext cx="469744"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6737428" y="971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xmlns=""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xmlns=""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xmlns=""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268</xdr:rowOff>
    </xdr:from>
    <xdr:to>
      <xdr:col>55</xdr:col>
      <xdr:colOff>50800</xdr:colOff>
      <xdr:row>58</xdr:row>
      <xdr:rowOff>101868</xdr:rowOff>
    </xdr:to>
    <xdr:sp macro="" textlink="">
      <xdr:nvSpPr>
        <xdr:cNvPr id="373" name="楕円 372">
          <a:extLst>
            <a:ext uri="{FF2B5EF4-FFF2-40B4-BE49-F238E27FC236}">
              <a16:creationId xmlns:a16="http://schemas.microsoft.com/office/drawing/2014/main" xmlns="" id="{00000000-0008-0000-0700-000075010000}"/>
            </a:ext>
          </a:extLst>
        </xdr:cNvPr>
        <xdr:cNvSpPr/>
      </xdr:nvSpPr>
      <xdr:spPr>
        <a:xfrm>
          <a:off x="10426700" y="994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150145</xdr:rowOff>
    </xdr:from>
    <xdr:ext cx="469744" cy="259045"/>
    <xdr:sp macro="" textlink="">
      <xdr:nvSpPr>
        <xdr:cNvPr id="374" name="農林水産業費該当値テキスト">
          <a:extLst>
            <a:ext uri="{FF2B5EF4-FFF2-40B4-BE49-F238E27FC236}">
              <a16:creationId xmlns:a16="http://schemas.microsoft.com/office/drawing/2014/main" xmlns="" id="{00000000-0008-0000-0700-000076010000}"/>
            </a:ext>
          </a:extLst>
        </xdr:cNvPr>
        <xdr:cNvSpPr txBox="1"/>
      </xdr:nvSpPr>
      <xdr:spPr>
        <a:xfrm>
          <a:off x="10528300" y="9922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25316</xdr:rowOff>
    </xdr:from>
    <xdr:to>
      <xdr:col>50</xdr:col>
      <xdr:colOff>165100</xdr:colOff>
      <xdr:row>58</xdr:row>
      <xdr:rowOff>126916</xdr:rowOff>
    </xdr:to>
    <xdr:sp macro="" textlink="">
      <xdr:nvSpPr>
        <xdr:cNvPr id="375" name="楕円 374">
          <a:extLst>
            <a:ext uri="{FF2B5EF4-FFF2-40B4-BE49-F238E27FC236}">
              <a16:creationId xmlns:a16="http://schemas.microsoft.com/office/drawing/2014/main" xmlns="" id="{00000000-0008-0000-0700-000077010000}"/>
            </a:ext>
          </a:extLst>
        </xdr:cNvPr>
        <xdr:cNvSpPr/>
      </xdr:nvSpPr>
      <xdr:spPr>
        <a:xfrm>
          <a:off x="9588500" y="996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118043</xdr:rowOff>
    </xdr:from>
    <xdr:ext cx="469744" cy="259045"/>
    <xdr:sp macro="" textlink="">
      <xdr:nvSpPr>
        <xdr:cNvPr id="376" name="テキスト ボックス 375">
          <a:extLst>
            <a:ext uri="{FF2B5EF4-FFF2-40B4-BE49-F238E27FC236}">
              <a16:creationId xmlns:a16="http://schemas.microsoft.com/office/drawing/2014/main" xmlns="" id="{00000000-0008-0000-0700-000078010000}"/>
            </a:ext>
          </a:extLst>
        </xdr:cNvPr>
        <xdr:cNvSpPr txBox="1"/>
      </xdr:nvSpPr>
      <xdr:spPr>
        <a:xfrm>
          <a:off x="9404428" y="10062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43931</xdr:rowOff>
    </xdr:from>
    <xdr:to>
      <xdr:col>46</xdr:col>
      <xdr:colOff>38100</xdr:colOff>
      <xdr:row>58</xdr:row>
      <xdr:rowOff>145531</xdr:rowOff>
    </xdr:to>
    <xdr:sp macro="" textlink="">
      <xdr:nvSpPr>
        <xdr:cNvPr id="377" name="楕円 376">
          <a:extLst>
            <a:ext uri="{FF2B5EF4-FFF2-40B4-BE49-F238E27FC236}">
              <a16:creationId xmlns:a16="http://schemas.microsoft.com/office/drawing/2014/main" xmlns="" id="{00000000-0008-0000-0700-000079010000}"/>
            </a:ext>
          </a:extLst>
        </xdr:cNvPr>
        <xdr:cNvSpPr/>
      </xdr:nvSpPr>
      <xdr:spPr>
        <a:xfrm>
          <a:off x="8699500" y="998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136658</xdr:rowOff>
    </xdr:from>
    <xdr:ext cx="469744" cy="259045"/>
    <xdr:sp macro="" textlink="">
      <xdr:nvSpPr>
        <xdr:cNvPr id="378" name="テキスト ボックス 377">
          <a:extLst>
            <a:ext uri="{FF2B5EF4-FFF2-40B4-BE49-F238E27FC236}">
              <a16:creationId xmlns:a16="http://schemas.microsoft.com/office/drawing/2014/main" xmlns="" id="{00000000-0008-0000-0700-00007A010000}"/>
            </a:ext>
          </a:extLst>
        </xdr:cNvPr>
        <xdr:cNvSpPr txBox="1"/>
      </xdr:nvSpPr>
      <xdr:spPr>
        <a:xfrm>
          <a:off x="8515428" y="1008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51246</xdr:rowOff>
    </xdr:from>
    <xdr:to>
      <xdr:col>41</xdr:col>
      <xdr:colOff>101600</xdr:colOff>
      <xdr:row>58</xdr:row>
      <xdr:rowOff>152846</xdr:rowOff>
    </xdr:to>
    <xdr:sp macro="" textlink="">
      <xdr:nvSpPr>
        <xdr:cNvPr id="379" name="楕円 378">
          <a:extLst>
            <a:ext uri="{FF2B5EF4-FFF2-40B4-BE49-F238E27FC236}">
              <a16:creationId xmlns:a16="http://schemas.microsoft.com/office/drawing/2014/main" xmlns="" id="{00000000-0008-0000-0700-00007B010000}"/>
            </a:ext>
          </a:extLst>
        </xdr:cNvPr>
        <xdr:cNvSpPr/>
      </xdr:nvSpPr>
      <xdr:spPr>
        <a:xfrm>
          <a:off x="7810500" y="999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143973</xdr:rowOff>
    </xdr:from>
    <xdr:ext cx="469744" cy="259045"/>
    <xdr:sp macro="" textlink="">
      <xdr:nvSpPr>
        <xdr:cNvPr id="380" name="テキスト ボックス 379">
          <a:extLst>
            <a:ext uri="{FF2B5EF4-FFF2-40B4-BE49-F238E27FC236}">
              <a16:creationId xmlns:a16="http://schemas.microsoft.com/office/drawing/2014/main" xmlns="" id="{00000000-0008-0000-0700-00007C010000}"/>
            </a:ext>
          </a:extLst>
        </xdr:cNvPr>
        <xdr:cNvSpPr txBox="1"/>
      </xdr:nvSpPr>
      <xdr:spPr>
        <a:xfrm>
          <a:off x="7626428" y="1008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49352</xdr:rowOff>
    </xdr:from>
    <xdr:to>
      <xdr:col>36</xdr:col>
      <xdr:colOff>165100</xdr:colOff>
      <xdr:row>58</xdr:row>
      <xdr:rowOff>150952</xdr:rowOff>
    </xdr:to>
    <xdr:sp macro="" textlink="">
      <xdr:nvSpPr>
        <xdr:cNvPr id="381" name="楕円 380">
          <a:extLst>
            <a:ext uri="{FF2B5EF4-FFF2-40B4-BE49-F238E27FC236}">
              <a16:creationId xmlns:a16="http://schemas.microsoft.com/office/drawing/2014/main" xmlns="" id="{00000000-0008-0000-0700-00007D010000}"/>
            </a:ext>
          </a:extLst>
        </xdr:cNvPr>
        <xdr:cNvSpPr/>
      </xdr:nvSpPr>
      <xdr:spPr>
        <a:xfrm>
          <a:off x="6921500" y="999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142079</xdr:rowOff>
    </xdr:from>
    <xdr:ext cx="469744" cy="259045"/>
    <xdr:sp macro="" textlink="">
      <xdr:nvSpPr>
        <xdr:cNvPr id="382" name="テキスト ボックス 381">
          <a:extLst>
            <a:ext uri="{FF2B5EF4-FFF2-40B4-BE49-F238E27FC236}">
              <a16:creationId xmlns:a16="http://schemas.microsoft.com/office/drawing/2014/main" xmlns="" id="{00000000-0008-0000-0700-00007E010000}"/>
            </a:ext>
          </a:extLst>
        </xdr:cNvPr>
        <xdr:cNvSpPr txBox="1"/>
      </xdr:nvSpPr>
      <xdr:spPr>
        <a:xfrm>
          <a:off x="6737428" y="10086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xmlns=""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xmlns=""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xmlns=""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xmlns=""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xmlns=""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xmlns=""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xmlns=""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xmlns="" id="{00000000-0008-0000-07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xmlns="" id="{00000000-0008-0000-07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xmlns="" id="{00000000-0008-0000-07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xmlns="" id="{00000000-0008-0000-07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xmlns="" id="{00000000-0008-0000-07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xmlns="" id="{00000000-0008-0000-07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xmlns="" id="{00000000-0008-0000-07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xmlns="" id="{00000000-0008-0000-07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xmlns=""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xmlns=""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16119</xdr:rowOff>
    </xdr:from>
    <xdr:to>
      <xdr:col>54</xdr:col>
      <xdr:colOff>189865</xdr:colOff>
      <xdr:row>78</xdr:row>
      <xdr:rowOff>63484</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flipV="1">
          <a:off x="10475595" y="12017619"/>
          <a:ext cx="1270" cy="1418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67311</xdr:rowOff>
    </xdr:from>
    <xdr:ext cx="469744" cy="259045"/>
    <xdr:sp macro="" textlink="">
      <xdr:nvSpPr>
        <xdr:cNvPr id="405" name="商工費最小値テキスト">
          <a:extLst>
            <a:ext uri="{FF2B5EF4-FFF2-40B4-BE49-F238E27FC236}">
              <a16:creationId xmlns:a16="http://schemas.microsoft.com/office/drawing/2014/main" xmlns="" id="{00000000-0008-0000-0700-000095010000}"/>
            </a:ext>
          </a:extLst>
        </xdr:cNvPr>
        <xdr:cNvSpPr txBox="1"/>
      </xdr:nvSpPr>
      <xdr:spPr>
        <a:xfrm>
          <a:off x="10528300" y="13440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63484</xdr:rowOff>
    </xdr:from>
    <xdr:to>
      <xdr:col>55</xdr:col>
      <xdr:colOff>88900</xdr:colOff>
      <xdr:row>78</xdr:row>
      <xdr:rowOff>63484</xdr:rowOff>
    </xdr:to>
    <xdr:cxnSp macro="">
      <xdr:nvCxnSpPr>
        <xdr:cNvPr id="406" name="直線コネクタ 405">
          <a:extLst>
            <a:ext uri="{FF2B5EF4-FFF2-40B4-BE49-F238E27FC236}">
              <a16:creationId xmlns:a16="http://schemas.microsoft.com/office/drawing/2014/main" xmlns="" id="{00000000-0008-0000-0700-000096010000}"/>
            </a:ext>
          </a:extLst>
        </xdr:cNvPr>
        <xdr:cNvCxnSpPr/>
      </xdr:nvCxnSpPr>
      <xdr:spPr>
        <a:xfrm>
          <a:off x="10388600" y="13436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134246</xdr:rowOff>
    </xdr:from>
    <xdr:ext cx="534377" cy="259045"/>
    <xdr:sp macro="" textlink="">
      <xdr:nvSpPr>
        <xdr:cNvPr id="407" name="商工費最大値テキスト">
          <a:extLst>
            <a:ext uri="{FF2B5EF4-FFF2-40B4-BE49-F238E27FC236}">
              <a16:creationId xmlns:a16="http://schemas.microsoft.com/office/drawing/2014/main" xmlns="" id="{00000000-0008-0000-0700-000097010000}"/>
            </a:ext>
          </a:extLst>
        </xdr:cNvPr>
        <xdr:cNvSpPr txBox="1"/>
      </xdr:nvSpPr>
      <xdr:spPr>
        <a:xfrm>
          <a:off x="10528300" y="1179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16119</xdr:rowOff>
    </xdr:from>
    <xdr:to>
      <xdr:col>55</xdr:col>
      <xdr:colOff>88900</xdr:colOff>
      <xdr:row>70</xdr:row>
      <xdr:rowOff>16119</xdr:rowOff>
    </xdr:to>
    <xdr:cxnSp macro="">
      <xdr:nvCxnSpPr>
        <xdr:cNvPr id="408" name="直線コネクタ 407">
          <a:extLst>
            <a:ext uri="{FF2B5EF4-FFF2-40B4-BE49-F238E27FC236}">
              <a16:creationId xmlns:a16="http://schemas.microsoft.com/office/drawing/2014/main" xmlns="" id="{00000000-0008-0000-0700-000098010000}"/>
            </a:ext>
          </a:extLst>
        </xdr:cNvPr>
        <xdr:cNvCxnSpPr/>
      </xdr:nvCxnSpPr>
      <xdr:spPr>
        <a:xfrm>
          <a:off x="10388600" y="12017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104815</xdr:rowOff>
    </xdr:from>
    <xdr:to>
      <xdr:col>55</xdr:col>
      <xdr:colOff>0</xdr:colOff>
      <xdr:row>74</xdr:row>
      <xdr:rowOff>134579</xdr:rowOff>
    </xdr:to>
    <xdr:cxnSp macro="">
      <xdr:nvCxnSpPr>
        <xdr:cNvPr id="409" name="直線コネクタ 408">
          <a:extLst>
            <a:ext uri="{FF2B5EF4-FFF2-40B4-BE49-F238E27FC236}">
              <a16:creationId xmlns:a16="http://schemas.microsoft.com/office/drawing/2014/main" xmlns="" id="{00000000-0008-0000-0700-000099010000}"/>
            </a:ext>
          </a:extLst>
        </xdr:cNvPr>
        <xdr:cNvCxnSpPr/>
      </xdr:nvCxnSpPr>
      <xdr:spPr>
        <a:xfrm>
          <a:off x="9639300" y="12792115"/>
          <a:ext cx="838200" cy="2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89364</xdr:rowOff>
    </xdr:from>
    <xdr:ext cx="534377" cy="259045"/>
    <xdr:sp macro="" textlink="">
      <xdr:nvSpPr>
        <xdr:cNvPr id="410" name="商工費平均値テキスト">
          <a:extLst>
            <a:ext uri="{FF2B5EF4-FFF2-40B4-BE49-F238E27FC236}">
              <a16:creationId xmlns:a16="http://schemas.microsoft.com/office/drawing/2014/main" xmlns="" id="{00000000-0008-0000-0700-00009A010000}"/>
            </a:ext>
          </a:extLst>
        </xdr:cNvPr>
        <xdr:cNvSpPr txBox="1"/>
      </xdr:nvSpPr>
      <xdr:spPr>
        <a:xfrm>
          <a:off x="10528300" y="129481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110937</xdr:rowOff>
    </xdr:from>
    <xdr:to>
      <xdr:col>55</xdr:col>
      <xdr:colOff>50800</xdr:colOff>
      <xdr:row>76</xdr:row>
      <xdr:rowOff>41087</xdr:rowOff>
    </xdr:to>
    <xdr:sp macro="" textlink="">
      <xdr:nvSpPr>
        <xdr:cNvPr id="411" name="フローチャート: 判断 410">
          <a:extLst>
            <a:ext uri="{FF2B5EF4-FFF2-40B4-BE49-F238E27FC236}">
              <a16:creationId xmlns:a16="http://schemas.microsoft.com/office/drawing/2014/main" xmlns="" id="{00000000-0008-0000-0700-00009B010000}"/>
            </a:ext>
          </a:extLst>
        </xdr:cNvPr>
        <xdr:cNvSpPr/>
      </xdr:nvSpPr>
      <xdr:spPr>
        <a:xfrm>
          <a:off x="10426700" y="1296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67966</xdr:rowOff>
    </xdr:from>
    <xdr:to>
      <xdr:col>50</xdr:col>
      <xdr:colOff>114300</xdr:colOff>
      <xdr:row>74</xdr:row>
      <xdr:rowOff>104815</xdr:rowOff>
    </xdr:to>
    <xdr:cxnSp macro="">
      <xdr:nvCxnSpPr>
        <xdr:cNvPr id="412" name="直線コネクタ 411">
          <a:extLst>
            <a:ext uri="{FF2B5EF4-FFF2-40B4-BE49-F238E27FC236}">
              <a16:creationId xmlns:a16="http://schemas.microsoft.com/office/drawing/2014/main" xmlns="" id="{00000000-0008-0000-0700-00009C010000}"/>
            </a:ext>
          </a:extLst>
        </xdr:cNvPr>
        <xdr:cNvCxnSpPr/>
      </xdr:nvCxnSpPr>
      <xdr:spPr>
        <a:xfrm>
          <a:off x="8750300" y="12583816"/>
          <a:ext cx="889000" cy="20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136175</xdr:rowOff>
    </xdr:from>
    <xdr:to>
      <xdr:col>50</xdr:col>
      <xdr:colOff>165100</xdr:colOff>
      <xdr:row>76</xdr:row>
      <xdr:rowOff>66325</xdr:rowOff>
    </xdr:to>
    <xdr:sp macro="" textlink="">
      <xdr:nvSpPr>
        <xdr:cNvPr id="413" name="フローチャート: 判断 412">
          <a:extLst>
            <a:ext uri="{FF2B5EF4-FFF2-40B4-BE49-F238E27FC236}">
              <a16:creationId xmlns:a16="http://schemas.microsoft.com/office/drawing/2014/main" xmlns="" id="{00000000-0008-0000-0700-00009D010000}"/>
            </a:ext>
          </a:extLst>
        </xdr:cNvPr>
        <xdr:cNvSpPr/>
      </xdr:nvSpPr>
      <xdr:spPr>
        <a:xfrm>
          <a:off x="9588500" y="1299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57452</xdr:rowOff>
    </xdr:from>
    <xdr:ext cx="534377"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9372111" y="1308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67966</xdr:rowOff>
    </xdr:from>
    <xdr:to>
      <xdr:col>45</xdr:col>
      <xdr:colOff>177800</xdr:colOff>
      <xdr:row>74</xdr:row>
      <xdr:rowOff>6563</xdr:rowOff>
    </xdr:to>
    <xdr:cxnSp macro="">
      <xdr:nvCxnSpPr>
        <xdr:cNvPr id="415" name="直線コネクタ 414">
          <a:extLst>
            <a:ext uri="{FF2B5EF4-FFF2-40B4-BE49-F238E27FC236}">
              <a16:creationId xmlns:a16="http://schemas.microsoft.com/office/drawing/2014/main" xmlns="" id="{00000000-0008-0000-0700-00009F010000}"/>
            </a:ext>
          </a:extLst>
        </xdr:cNvPr>
        <xdr:cNvCxnSpPr/>
      </xdr:nvCxnSpPr>
      <xdr:spPr>
        <a:xfrm flipV="1">
          <a:off x="7861300" y="12583816"/>
          <a:ext cx="889000" cy="11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120081</xdr:rowOff>
    </xdr:from>
    <xdr:to>
      <xdr:col>46</xdr:col>
      <xdr:colOff>38100</xdr:colOff>
      <xdr:row>76</xdr:row>
      <xdr:rowOff>50231</xdr:rowOff>
    </xdr:to>
    <xdr:sp macro="" textlink="">
      <xdr:nvSpPr>
        <xdr:cNvPr id="416" name="フローチャート: 判断 415">
          <a:extLst>
            <a:ext uri="{FF2B5EF4-FFF2-40B4-BE49-F238E27FC236}">
              <a16:creationId xmlns:a16="http://schemas.microsoft.com/office/drawing/2014/main" xmlns="" id="{00000000-0008-0000-0700-0000A0010000}"/>
            </a:ext>
          </a:extLst>
        </xdr:cNvPr>
        <xdr:cNvSpPr/>
      </xdr:nvSpPr>
      <xdr:spPr>
        <a:xfrm>
          <a:off x="86995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41358</xdr:rowOff>
    </xdr:from>
    <xdr:ext cx="534377"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8483111" y="1307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125892</xdr:rowOff>
    </xdr:from>
    <xdr:to>
      <xdr:col>41</xdr:col>
      <xdr:colOff>50800</xdr:colOff>
      <xdr:row>74</xdr:row>
      <xdr:rowOff>6563</xdr:rowOff>
    </xdr:to>
    <xdr:cxnSp macro="">
      <xdr:nvCxnSpPr>
        <xdr:cNvPr id="418" name="直線コネクタ 417">
          <a:extLst>
            <a:ext uri="{FF2B5EF4-FFF2-40B4-BE49-F238E27FC236}">
              <a16:creationId xmlns:a16="http://schemas.microsoft.com/office/drawing/2014/main" xmlns="" id="{00000000-0008-0000-0700-0000A2010000}"/>
            </a:ext>
          </a:extLst>
        </xdr:cNvPr>
        <xdr:cNvCxnSpPr/>
      </xdr:nvCxnSpPr>
      <xdr:spPr>
        <a:xfrm>
          <a:off x="6972300" y="12470292"/>
          <a:ext cx="889000" cy="22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164292</xdr:rowOff>
    </xdr:from>
    <xdr:to>
      <xdr:col>41</xdr:col>
      <xdr:colOff>101600</xdr:colOff>
      <xdr:row>76</xdr:row>
      <xdr:rowOff>94442</xdr:rowOff>
    </xdr:to>
    <xdr:sp macro="" textlink="">
      <xdr:nvSpPr>
        <xdr:cNvPr id="419" name="フローチャート: 判断 418">
          <a:extLst>
            <a:ext uri="{FF2B5EF4-FFF2-40B4-BE49-F238E27FC236}">
              <a16:creationId xmlns:a16="http://schemas.microsoft.com/office/drawing/2014/main" xmlns="" id="{00000000-0008-0000-0700-0000A3010000}"/>
            </a:ext>
          </a:extLst>
        </xdr:cNvPr>
        <xdr:cNvSpPr/>
      </xdr:nvSpPr>
      <xdr:spPr>
        <a:xfrm>
          <a:off x="7810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85569</xdr:rowOff>
    </xdr:from>
    <xdr:ext cx="469744"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7626428" y="1311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145730</xdr:rowOff>
    </xdr:from>
    <xdr:to>
      <xdr:col>36</xdr:col>
      <xdr:colOff>165100</xdr:colOff>
      <xdr:row>76</xdr:row>
      <xdr:rowOff>75881</xdr:rowOff>
    </xdr:to>
    <xdr:sp macro="" textlink="">
      <xdr:nvSpPr>
        <xdr:cNvPr id="421" name="フローチャート: 判断 420">
          <a:extLst>
            <a:ext uri="{FF2B5EF4-FFF2-40B4-BE49-F238E27FC236}">
              <a16:creationId xmlns:a16="http://schemas.microsoft.com/office/drawing/2014/main" xmlns="" id="{00000000-0008-0000-0700-0000A5010000}"/>
            </a:ext>
          </a:extLst>
        </xdr:cNvPr>
        <xdr:cNvSpPr/>
      </xdr:nvSpPr>
      <xdr:spPr>
        <a:xfrm>
          <a:off x="6921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67008</xdr:rowOff>
    </xdr:from>
    <xdr:ext cx="534377"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6705111" y="1309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xmlns=""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xmlns=""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83779</xdr:rowOff>
    </xdr:from>
    <xdr:to>
      <xdr:col>55</xdr:col>
      <xdr:colOff>50800</xdr:colOff>
      <xdr:row>75</xdr:row>
      <xdr:rowOff>13929</xdr:rowOff>
    </xdr:to>
    <xdr:sp macro="" textlink="">
      <xdr:nvSpPr>
        <xdr:cNvPr id="428" name="楕円 427">
          <a:extLst>
            <a:ext uri="{FF2B5EF4-FFF2-40B4-BE49-F238E27FC236}">
              <a16:creationId xmlns:a16="http://schemas.microsoft.com/office/drawing/2014/main" xmlns="" id="{00000000-0008-0000-0700-0000AC010000}"/>
            </a:ext>
          </a:extLst>
        </xdr:cNvPr>
        <xdr:cNvSpPr/>
      </xdr:nvSpPr>
      <xdr:spPr>
        <a:xfrm>
          <a:off x="10426700" y="1277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106656</xdr:rowOff>
    </xdr:from>
    <xdr:ext cx="534377" cy="259045"/>
    <xdr:sp macro="" textlink="">
      <xdr:nvSpPr>
        <xdr:cNvPr id="429" name="商工費該当値テキスト">
          <a:extLst>
            <a:ext uri="{FF2B5EF4-FFF2-40B4-BE49-F238E27FC236}">
              <a16:creationId xmlns:a16="http://schemas.microsoft.com/office/drawing/2014/main" xmlns="" id="{00000000-0008-0000-0700-0000AD010000}"/>
            </a:ext>
          </a:extLst>
        </xdr:cNvPr>
        <xdr:cNvSpPr txBox="1"/>
      </xdr:nvSpPr>
      <xdr:spPr>
        <a:xfrm>
          <a:off x="10528300" y="1262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54015</xdr:rowOff>
    </xdr:from>
    <xdr:to>
      <xdr:col>50</xdr:col>
      <xdr:colOff>165100</xdr:colOff>
      <xdr:row>74</xdr:row>
      <xdr:rowOff>155615</xdr:rowOff>
    </xdr:to>
    <xdr:sp macro="" textlink="">
      <xdr:nvSpPr>
        <xdr:cNvPr id="430" name="楕円 429">
          <a:extLst>
            <a:ext uri="{FF2B5EF4-FFF2-40B4-BE49-F238E27FC236}">
              <a16:creationId xmlns:a16="http://schemas.microsoft.com/office/drawing/2014/main" xmlns="" id="{00000000-0008-0000-0700-0000AE010000}"/>
            </a:ext>
          </a:extLst>
        </xdr:cNvPr>
        <xdr:cNvSpPr/>
      </xdr:nvSpPr>
      <xdr:spPr>
        <a:xfrm>
          <a:off x="9588500" y="1274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692</xdr:rowOff>
    </xdr:from>
    <xdr:ext cx="534377" cy="259045"/>
    <xdr:sp macro="" textlink="">
      <xdr:nvSpPr>
        <xdr:cNvPr id="431" name="テキスト ボックス 430">
          <a:extLst>
            <a:ext uri="{FF2B5EF4-FFF2-40B4-BE49-F238E27FC236}">
              <a16:creationId xmlns:a16="http://schemas.microsoft.com/office/drawing/2014/main" xmlns="" id="{00000000-0008-0000-0700-0000AF010000}"/>
            </a:ext>
          </a:extLst>
        </xdr:cNvPr>
        <xdr:cNvSpPr txBox="1"/>
      </xdr:nvSpPr>
      <xdr:spPr>
        <a:xfrm>
          <a:off x="9372111" y="1251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17166</xdr:rowOff>
    </xdr:from>
    <xdr:to>
      <xdr:col>46</xdr:col>
      <xdr:colOff>38100</xdr:colOff>
      <xdr:row>73</xdr:row>
      <xdr:rowOff>118766</xdr:rowOff>
    </xdr:to>
    <xdr:sp macro="" textlink="">
      <xdr:nvSpPr>
        <xdr:cNvPr id="432" name="楕円 431">
          <a:extLst>
            <a:ext uri="{FF2B5EF4-FFF2-40B4-BE49-F238E27FC236}">
              <a16:creationId xmlns:a16="http://schemas.microsoft.com/office/drawing/2014/main" xmlns="" id="{00000000-0008-0000-0700-0000B0010000}"/>
            </a:ext>
          </a:extLst>
        </xdr:cNvPr>
        <xdr:cNvSpPr/>
      </xdr:nvSpPr>
      <xdr:spPr>
        <a:xfrm>
          <a:off x="8699500" y="1253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135293</xdr:rowOff>
    </xdr:from>
    <xdr:ext cx="534377" cy="259045"/>
    <xdr:sp macro="" textlink="">
      <xdr:nvSpPr>
        <xdr:cNvPr id="433" name="テキスト ボックス 432">
          <a:extLst>
            <a:ext uri="{FF2B5EF4-FFF2-40B4-BE49-F238E27FC236}">
              <a16:creationId xmlns:a16="http://schemas.microsoft.com/office/drawing/2014/main" xmlns="" id="{00000000-0008-0000-0700-0000B1010000}"/>
            </a:ext>
          </a:extLst>
        </xdr:cNvPr>
        <xdr:cNvSpPr txBox="1"/>
      </xdr:nvSpPr>
      <xdr:spPr>
        <a:xfrm>
          <a:off x="8483111" y="1230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127213</xdr:rowOff>
    </xdr:from>
    <xdr:to>
      <xdr:col>41</xdr:col>
      <xdr:colOff>101600</xdr:colOff>
      <xdr:row>74</xdr:row>
      <xdr:rowOff>57363</xdr:rowOff>
    </xdr:to>
    <xdr:sp macro="" textlink="">
      <xdr:nvSpPr>
        <xdr:cNvPr id="434" name="楕円 433">
          <a:extLst>
            <a:ext uri="{FF2B5EF4-FFF2-40B4-BE49-F238E27FC236}">
              <a16:creationId xmlns:a16="http://schemas.microsoft.com/office/drawing/2014/main" xmlns="" id="{00000000-0008-0000-0700-0000B2010000}"/>
            </a:ext>
          </a:extLst>
        </xdr:cNvPr>
        <xdr:cNvSpPr/>
      </xdr:nvSpPr>
      <xdr:spPr>
        <a:xfrm>
          <a:off x="7810500" y="1264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73890</xdr:rowOff>
    </xdr:from>
    <xdr:ext cx="534377" cy="259045"/>
    <xdr:sp macro="" textlink="">
      <xdr:nvSpPr>
        <xdr:cNvPr id="435" name="テキスト ボックス 434">
          <a:extLst>
            <a:ext uri="{FF2B5EF4-FFF2-40B4-BE49-F238E27FC236}">
              <a16:creationId xmlns:a16="http://schemas.microsoft.com/office/drawing/2014/main" xmlns="" id="{00000000-0008-0000-0700-0000B3010000}"/>
            </a:ext>
          </a:extLst>
        </xdr:cNvPr>
        <xdr:cNvSpPr txBox="1"/>
      </xdr:nvSpPr>
      <xdr:spPr>
        <a:xfrm>
          <a:off x="7594111" y="1241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75092</xdr:rowOff>
    </xdr:from>
    <xdr:to>
      <xdr:col>36</xdr:col>
      <xdr:colOff>165100</xdr:colOff>
      <xdr:row>73</xdr:row>
      <xdr:rowOff>5242</xdr:rowOff>
    </xdr:to>
    <xdr:sp macro="" textlink="">
      <xdr:nvSpPr>
        <xdr:cNvPr id="436" name="楕円 435">
          <a:extLst>
            <a:ext uri="{FF2B5EF4-FFF2-40B4-BE49-F238E27FC236}">
              <a16:creationId xmlns:a16="http://schemas.microsoft.com/office/drawing/2014/main" xmlns="" id="{00000000-0008-0000-0700-0000B4010000}"/>
            </a:ext>
          </a:extLst>
        </xdr:cNvPr>
        <xdr:cNvSpPr/>
      </xdr:nvSpPr>
      <xdr:spPr>
        <a:xfrm>
          <a:off x="6921500" y="1241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21769</xdr:rowOff>
    </xdr:from>
    <xdr:ext cx="534377" cy="259045"/>
    <xdr:sp macro="" textlink="">
      <xdr:nvSpPr>
        <xdr:cNvPr id="437" name="テキスト ボックス 436">
          <a:extLst>
            <a:ext uri="{FF2B5EF4-FFF2-40B4-BE49-F238E27FC236}">
              <a16:creationId xmlns:a16="http://schemas.microsoft.com/office/drawing/2014/main" xmlns="" id="{00000000-0008-0000-0700-0000B5010000}"/>
            </a:ext>
          </a:extLst>
        </xdr:cNvPr>
        <xdr:cNvSpPr txBox="1"/>
      </xdr:nvSpPr>
      <xdr:spPr>
        <a:xfrm>
          <a:off x="6705111" y="1219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xmlns=""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xmlns=""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xmlns=""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xmlns=""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xmlns=""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a:extLst>
            <a:ext uri="{FF2B5EF4-FFF2-40B4-BE49-F238E27FC236}">
              <a16:creationId xmlns:a16="http://schemas.microsoft.com/office/drawing/2014/main" xmlns="" id="{00000000-0008-0000-0700-0000C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a:extLst>
            <a:ext uri="{FF2B5EF4-FFF2-40B4-BE49-F238E27FC236}">
              <a16:creationId xmlns:a16="http://schemas.microsoft.com/office/drawing/2014/main" xmlns="" id="{00000000-0008-0000-0700-0000C1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1" name="テキスト ボックス 450">
          <a:extLst>
            <a:ext uri="{FF2B5EF4-FFF2-40B4-BE49-F238E27FC236}">
              <a16:creationId xmlns:a16="http://schemas.microsoft.com/office/drawing/2014/main" xmlns="" id="{00000000-0008-0000-0700-0000C3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a:extLst>
            <a:ext uri="{FF2B5EF4-FFF2-40B4-BE49-F238E27FC236}">
              <a16:creationId xmlns:a16="http://schemas.microsoft.com/office/drawing/2014/main" xmlns="" id="{00000000-0008-0000-0700-0000C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3" name="テキスト ボックス 452">
          <a:extLst>
            <a:ext uri="{FF2B5EF4-FFF2-40B4-BE49-F238E27FC236}">
              <a16:creationId xmlns:a16="http://schemas.microsoft.com/office/drawing/2014/main" xmlns="" id="{00000000-0008-0000-0700-0000C5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a:extLst>
            <a:ext uri="{FF2B5EF4-FFF2-40B4-BE49-F238E27FC236}">
              <a16:creationId xmlns:a16="http://schemas.microsoft.com/office/drawing/2014/main" xmlns="" id="{00000000-0008-0000-0700-0000C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5" name="テキスト ボックス 454">
          <a:extLst>
            <a:ext uri="{FF2B5EF4-FFF2-40B4-BE49-F238E27FC236}">
              <a16:creationId xmlns:a16="http://schemas.microsoft.com/office/drawing/2014/main" xmlns="" id="{00000000-0008-0000-0700-0000C7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a:extLst>
            <a:ext uri="{FF2B5EF4-FFF2-40B4-BE49-F238E27FC236}">
              <a16:creationId xmlns:a16="http://schemas.microsoft.com/office/drawing/2014/main" xmlns="" id="{00000000-0008-0000-0700-0000C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7" name="テキスト ボックス 456">
          <a:extLst>
            <a:ext uri="{FF2B5EF4-FFF2-40B4-BE49-F238E27FC236}">
              <a16:creationId xmlns:a16="http://schemas.microsoft.com/office/drawing/2014/main" xmlns="" id="{00000000-0008-0000-0700-0000C9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a:extLst>
            <a:ext uri="{FF2B5EF4-FFF2-40B4-BE49-F238E27FC236}">
              <a16:creationId xmlns:a16="http://schemas.microsoft.com/office/drawing/2014/main" xmlns="" id="{00000000-0008-0000-0700-0000CB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xmlns=""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xmlns="" id="{00000000-0008-0000-07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xmlns=""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72051</xdr:rowOff>
    </xdr:from>
    <xdr:to>
      <xdr:col>54</xdr:col>
      <xdr:colOff>189865</xdr:colOff>
      <xdr:row>99</xdr:row>
      <xdr:rowOff>23685</xdr:rowOff>
    </xdr:to>
    <xdr:cxnSp macro="">
      <xdr:nvCxnSpPr>
        <xdr:cNvPr id="463" name="直線コネクタ 462">
          <a:extLst>
            <a:ext uri="{FF2B5EF4-FFF2-40B4-BE49-F238E27FC236}">
              <a16:creationId xmlns:a16="http://schemas.microsoft.com/office/drawing/2014/main" xmlns="" id="{00000000-0008-0000-0700-0000CF010000}"/>
            </a:ext>
          </a:extLst>
        </xdr:cNvPr>
        <xdr:cNvCxnSpPr/>
      </xdr:nvCxnSpPr>
      <xdr:spPr>
        <a:xfrm flipV="1">
          <a:off x="10475595" y="15502551"/>
          <a:ext cx="1270" cy="149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27512</xdr:rowOff>
    </xdr:from>
    <xdr:ext cx="534377" cy="259045"/>
    <xdr:sp macro="" textlink="">
      <xdr:nvSpPr>
        <xdr:cNvPr id="464" name="土木費最小値テキスト">
          <a:extLst>
            <a:ext uri="{FF2B5EF4-FFF2-40B4-BE49-F238E27FC236}">
              <a16:creationId xmlns:a16="http://schemas.microsoft.com/office/drawing/2014/main" xmlns="" id="{00000000-0008-0000-0700-0000D0010000}"/>
            </a:ext>
          </a:extLst>
        </xdr:cNvPr>
        <xdr:cNvSpPr txBox="1"/>
      </xdr:nvSpPr>
      <xdr:spPr>
        <a:xfrm>
          <a:off x="10528300" y="1700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23685</xdr:rowOff>
    </xdr:from>
    <xdr:to>
      <xdr:col>55</xdr:col>
      <xdr:colOff>88900</xdr:colOff>
      <xdr:row>99</xdr:row>
      <xdr:rowOff>23685</xdr:rowOff>
    </xdr:to>
    <xdr:cxnSp macro="">
      <xdr:nvCxnSpPr>
        <xdr:cNvPr id="465" name="直線コネクタ 464">
          <a:extLst>
            <a:ext uri="{FF2B5EF4-FFF2-40B4-BE49-F238E27FC236}">
              <a16:creationId xmlns:a16="http://schemas.microsoft.com/office/drawing/2014/main" xmlns="" id="{00000000-0008-0000-0700-0000D1010000}"/>
            </a:ext>
          </a:extLst>
        </xdr:cNvPr>
        <xdr:cNvCxnSpPr/>
      </xdr:nvCxnSpPr>
      <xdr:spPr>
        <a:xfrm>
          <a:off x="10388600" y="16997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18728</xdr:rowOff>
    </xdr:from>
    <xdr:ext cx="599010" cy="259045"/>
    <xdr:sp macro="" textlink="">
      <xdr:nvSpPr>
        <xdr:cNvPr id="466" name="土木費最大値テキスト">
          <a:extLst>
            <a:ext uri="{FF2B5EF4-FFF2-40B4-BE49-F238E27FC236}">
              <a16:creationId xmlns:a16="http://schemas.microsoft.com/office/drawing/2014/main" xmlns="" id="{00000000-0008-0000-0700-0000D2010000}"/>
            </a:ext>
          </a:extLst>
        </xdr:cNvPr>
        <xdr:cNvSpPr txBox="1"/>
      </xdr:nvSpPr>
      <xdr:spPr>
        <a:xfrm>
          <a:off x="10528300" y="15277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72051</xdr:rowOff>
    </xdr:from>
    <xdr:to>
      <xdr:col>55</xdr:col>
      <xdr:colOff>88900</xdr:colOff>
      <xdr:row>90</xdr:row>
      <xdr:rowOff>72051</xdr:rowOff>
    </xdr:to>
    <xdr:cxnSp macro="">
      <xdr:nvCxnSpPr>
        <xdr:cNvPr id="467" name="直線コネクタ 466">
          <a:extLst>
            <a:ext uri="{FF2B5EF4-FFF2-40B4-BE49-F238E27FC236}">
              <a16:creationId xmlns:a16="http://schemas.microsoft.com/office/drawing/2014/main" xmlns="" id="{00000000-0008-0000-0700-0000D3010000}"/>
            </a:ext>
          </a:extLst>
        </xdr:cNvPr>
        <xdr:cNvCxnSpPr/>
      </xdr:nvCxnSpPr>
      <xdr:spPr>
        <a:xfrm>
          <a:off x="10388600" y="1550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164288</xdr:rowOff>
    </xdr:from>
    <xdr:to>
      <xdr:col>55</xdr:col>
      <xdr:colOff>0</xdr:colOff>
      <xdr:row>98</xdr:row>
      <xdr:rowOff>167439</xdr:rowOff>
    </xdr:to>
    <xdr:cxnSp macro="">
      <xdr:nvCxnSpPr>
        <xdr:cNvPr id="468" name="直線コネクタ 467">
          <a:extLst>
            <a:ext uri="{FF2B5EF4-FFF2-40B4-BE49-F238E27FC236}">
              <a16:creationId xmlns:a16="http://schemas.microsoft.com/office/drawing/2014/main" xmlns="" id="{00000000-0008-0000-0700-0000D4010000}"/>
            </a:ext>
          </a:extLst>
        </xdr:cNvPr>
        <xdr:cNvCxnSpPr/>
      </xdr:nvCxnSpPr>
      <xdr:spPr>
        <a:xfrm>
          <a:off x="9639300" y="16966388"/>
          <a:ext cx="838200" cy="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47384</xdr:rowOff>
    </xdr:from>
    <xdr:ext cx="534377" cy="259045"/>
    <xdr:sp macro="" textlink="">
      <xdr:nvSpPr>
        <xdr:cNvPr id="469" name="土木費平均値テキスト">
          <a:extLst>
            <a:ext uri="{FF2B5EF4-FFF2-40B4-BE49-F238E27FC236}">
              <a16:creationId xmlns:a16="http://schemas.microsoft.com/office/drawing/2014/main" xmlns="" id="{00000000-0008-0000-0700-0000D5010000}"/>
            </a:ext>
          </a:extLst>
        </xdr:cNvPr>
        <xdr:cNvSpPr txBox="1"/>
      </xdr:nvSpPr>
      <xdr:spPr>
        <a:xfrm>
          <a:off x="10528300" y="166780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24507</xdr:rowOff>
    </xdr:from>
    <xdr:to>
      <xdr:col>55</xdr:col>
      <xdr:colOff>50800</xdr:colOff>
      <xdr:row>98</xdr:row>
      <xdr:rowOff>126107</xdr:rowOff>
    </xdr:to>
    <xdr:sp macro="" textlink="">
      <xdr:nvSpPr>
        <xdr:cNvPr id="470" name="フローチャート: 判断 469">
          <a:extLst>
            <a:ext uri="{FF2B5EF4-FFF2-40B4-BE49-F238E27FC236}">
              <a16:creationId xmlns:a16="http://schemas.microsoft.com/office/drawing/2014/main" xmlns="" id="{00000000-0008-0000-0700-0000D6010000}"/>
            </a:ext>
          </a:extLst>
        </xdr:cNvPr>
        <xdr:cNvSpPr/>
      </xdr:nvSpPr>
      <xdr:spPr>
        <a:xfrm>
          <a:off x="10426700" y="1682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157828</xdr:rowOff>
    </xdr:from>
    <xdr:to>
      <xdr:col>50</xdr:col>
      <xdr:colOff>114300</xdr:colOff>
      <xdr:row>98</xdr:row>
      <xdr:rowOff>164288</xdr:rowOff>
    </xdr:to>
    <xdr:cxnSp macro="">
      <xdr:nvCxnSpPr>
        <xdr:cNvPr id="471" name="直線コネクタ 470">
          <a:extLst>
            <a:ext uri="{FF2B5EF4-FFF2-40B4-BE49-F238E27FC236}">
              <a16:creationId xmlns:a16="http://schemas.microsoft.com/office/drawing/2014/main" xmlns="" id="{00000000-0008-0000-0700-0000D7010000}"/>
            </a:ext>
          </a:extLst>
        </xdr:cNvPr>
        <xdr:cNvCxnSpPr/>
      </xdr:nvCxnSpPr>
      <xdr:spPr>
        <a:xfrm>
          <a:off x="8750300" y="16959928"/>
          <a:ext cx="889000" cy="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76699</xdr:rowOff>
    </xdr:from>
    <xdr:to>
      <xdr:col>50</xdr:col>
      <xdr:colOff>165100</xdr:colOff>
      <xdr:row>99</xdr:row>
      <xdr:rowOff>6849</xdr:rowOff>
    </xdr:to>
    <xdr:sp macro="" textlink="">
      <xdr:nvSpPr>
        <xdr:cNvPr id="472" name="フローチャート: 判断 471">
          <a:extLst>
            <a:ext uri="{FF2B5EF4-FFF2-40B4-BE49-F238E27FC236}">
              <a16:creationId xmlns:a16="http://schemas.microsoft.com/office/drawing/2014/main" xmlns="" id="{00000000-0008-0000-0700-0000D8010000}"/>
            </a:ext>
          </a:extLst>
        </xdr:cNvPr>
        <xdr:cNvSpPr/>
      </xdr:nvSpPr>
      <xdr:spPr>
        <a:xfrm>
          <a:off x="9588500" y="16878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23376</xdr:rowOff>
    </xdr:from>
    <xdr:ext cx="534377"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9372111" y="1665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150268</xdr:rowOff>
    </xdr:from>
    <xdr:to>
      <xdr:col>45</xdr:col>
      <xdr:colOff>177800</xdr:colOff>
      <xdr:row>98</xdr:row>
      <xdr:rowOff>157828</xdr:rowOff>
    </xdr:to>
    <xdr:cxnSp macro="">
      <xdr:nvCxnSpPr>
        <xdr:cNvPr id="474" name="直線コネクタ 473">
          <a:extLst>
            <a:ext uri="{FF2B5EF4-FFF2-40B4-BE49-F238E27FC236}">
              <a16:creationId xmlns:a16="http://schemas.microsoft.com/office/drawing/2014/main" xmlns="" id="{00000000-0008-0000-0700-0000DA010000}"/>
            </a:ext>
          </a:extLst>
        </xdr:cNvPr>
        <xdr:cNvCxnSpPr/>
      </xdr:nvCxnSpPr>
      <xdr:spPr>
        <a:xfrm>
          <a:off x="7861300" y="16952368"/>
          <a:ext cx="889000" cy="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77322</xdr:rowOff>
    </xdr:from>
    <xdr:to>
      <xdr:col>46</xdr:col>
      <xdr:colOff>38100</xdr:colOff>
      <xdr:row>99</xdr:row>
      <xdr:rowOff>7472</xdr:rowOff>
    </xdr:to>
    <xdr:sp macro="" textlink="">
      <xdr:nvSpPr>
        <xdr:cNvPr id="475" name="フローチャート: 判断 474">
          <a:extLst>
            <a:ext uri="{FF2B5EF4-FFF2-40B4-BE49-F238E27FC236}">
              <a16:creationId xmlns:a16="http://schemas.microsoft.com/office/drawing/2014/main" xmlns="" id="{00000000-0008-0000-0700-0000DB010000}"/>
            </a:ext>
          </a:extLst>
        </xdr:cNvPr>
        <xdr:cNvSpPr/>
      </xdr:nvSpPr>
      <xdr:spPr>
        <a:xfrm>
          <a:off x="8699500" y="1687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23999</xdr:rowOff>
    </xdr:from>
    <xdr:ext cx="534377"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8483111" y="1665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150268</xdr:rowOff>
    </xdr:from>
    <xdr:to>
      <xdr:col>41</xdr:col>
      <xdr:colOff>50800</xdr:colOff>
      <xdr:row>98</xdr:row>
      <xdr:rowOff>158361</xdr:rowOff>
    </xdr:to>
    <xdr:cxnSp macro="">
      <xdr:nvCxnSpPr>
        <xdr:cNvPr id="477" name="直線コネクタ 476">
          <a:extLst>
            <a:ext uri="{FF2B5EF4-FFF2-40B4-BE49-F238E27FC236}">
              <a16:creationId xmlns:a16="http://schemas.microsoft.com/office/drawing/2014/main" xmlns="" id="{00000000-0008-0000-0700-0000DD010000}"/>
            </a:ext>
          </a:extLst>
        </xdr:cNvPr>
        <xdr:cNvCxnSpPr/>
      </xdr:nvCxnSpPr>
      <xdr:spPr>
        <a:xfrm flipV="1">
          <a:off x="6972300" y="16952368"/>
          <a:ext cx="889000" cy="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19895</xdr:rowOff>
    </xdr:from>
    <xdr:to>
      <xdr:col>41</xdr:col>
      <xdr:colOff>101600</xdr:colOff>
      <xdr:row>98</xdr:row>
      <xdr:rowOff>121495</xdr:rowOff>
    </xdr:to>
    <xdr:sp macro="" textlink="">
      <xdr:nvSpPr>
        <xdr:cNvPr id="478" name="フローチャート: 判断 477">
          <a:extLst>
            <a:ext uri="{FF2B5EF4-FFF2-40B4-BE49-F238E27FC236}">
              <a16:creationId xmlns:a16="http://schemas.microsoft.com/office/drawing/2014/main" xmlns="" id="{00000000-0008-0000-0700-0000DE010000}"/>
            </a:ext>
          </a:extLst>
        </xdr:cNvPr>
        <xdr:cNvSpPr/>
      </xdr:nvSpPr>
      <xdr:spPr>
        <a:xfrm>
          <a:off x="7810500" y="168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138022</xdr:rowOff>
    </xdr:from>
    <xdr:ext cx="534377"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7594111" y="1659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88289</xdr:rowOff>
    </xdr:from>
    <xdr:to>
      <xdr:col>36</xdr:col>
      <xdr:colOff>165100</xdr:colOff>
      <xdr:row>99</xdr:row>
      <xdr:rowOff>18439</xdr:rowOff>
    </xdr:to>
    <xdr:sp macro="" textlink="">
      <xdr:nvSpPr>
        <xdr:cNvPr id="480" name="フローチャート: 判断 479">
          <a:extLst>
            <a:ext uri="{FF2B5EF4-FFF2-40B4-BE49-F238E27FC236}">
              <a16:creationId xmlns:a16="http://schemas.microsoft.com/office/drawing/2014/main" xmlns="" id="{00000000-0008-0000-0700-0000E0010000}"/>
            </a:ext>
          </a:extLst>
        </xdr:cNvPr>
        <xdr:cNvSpPr/>
      </xdr:nvSpPr>
      <xdr:spPr>
        <a:xfrm>
          <a:off x="6921500" y="168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34966</xdr:rowOff>
    </xdr:from>
    <xdr:ext cx="534377"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6705111" y="1666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xmlns=""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xmlns=""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xmlns=""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xmlns=""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116639</xdr:rowOff>
    </xdr:from>
    <xdr:to>
      <xdr:col>55</xdr:col>
      <xdr:colOff>50800</xdr:colOff>
      <xdr:row>99</xdr:row>
      <xdr:rowOff>46789</xdr:rowOff>
    </xdr:to>
    <xdr:sp macro="" textlink="">
      <xdr:nvSpPr>
        <xdr:cNvPr id="487" name="楕円 486">
          <a:extLst>
            <a:ext uri="{FF2B5EF4-FFF2-40B4-BE49-F238E27FC236}">
              <a16:creationId xmlns:a16="http://schemas.microsoft.com/office/drawing/2014/main" xmlns="" id="{00000000-0008-0000-0700-0000E7010000}"/>
            </a:ext>
          </a:extLst>
        </xdr:cNvPr>
        <xdr:cNvSpPr/>
      </xdr:nvSpPr>
      <xdr:spPr>
        <a:xfrm>
          <a:off x="10426700" y="1691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31566</xdr:rowOff>
    </xdr:from>
    <xdr:ext cx="534377" cy="259045"/>
    <xdr:sp macro="" textlink="">
      <xdr:nvSpPr>
        <xdr:cNvPr id="488" name="土木費該当値テキスト">
          <a:extLst>
            <a:ext uri="{FF2B5EF4-FFF2-40B4-BE49-F238E27FC236}">
              <a16:creationId xmlns:a16="http://schemas.microsoft.com/office/drawing/2014/main" xmlns="" id="{00000000-0008-0000-0700-0000E8010000}"/>
            </a:ext>
          </a:extLst>
        </xdr:cNvPr>
        <xdr:cNvSpPr txBox="1"/>
      </xdr:nvSpPr>
      <xdr:spPr>
        <a:xfrm>
          <a:off x="10528300" y="1683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113488</xdr:rowOff>
    </xdr:from>
    <xdr:to>
      <xdr:col>50</xdr:col>
      <xdr:colOff>165100</xdr:colOff>
      <xdr:row>99</xdr:row>
      <xdr:rowOff>43638</xdr:rowOff>
    </xdr:to>
    <xdr:sp macro="" textlink="">
      <xdr:nvSpPr>
        <xdr:cNvPr id="489" name="楕円 488">
          <a:extLst>
            <a:ext uri="{FF2B5EF4-FFF2-40B4-BE49-F238E27FC236}">
              <a16:creationId xmlns:a16="http://schemas.microsoft.com/office/drawing/2014/main" xmlns="" id="{00000000-0008-0000-0700-0000E9010000}"/>
            </a:ext>
          </a:extLst>
        </xdr:cNvPr>
        <xdr:cNvSpPr/>
      </xdr:nvSpPr>
      <xdr:spPr>
        <a:xfrm>
          <a:off x="9588500" y="1691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34765</xdr:rowOff>
    </xdr:from>
    <xdr:ext cx="534377" cy="259045"/>
    <xdr:sp macro="" textlink="">
      <xdr:nvSpPr>
        <xdr:cNvPr id="490" name="テキスト ボックス 489">
          <a:extLst>
            <a:ext uri="{FF2B5EF4-FFF2-40B4-BE49-F238E27FC236}">
              <a16:creationId xmlns:a16="http://schemas.microsoft.com/office/drawing/2014/main" xmlns="" id="{00000000-0008-0000-0700-0000EA010000}"/>
            </a:ext>
          </a:extLst>
        </xdr:cNvPr>
        <xdr:cNvSpPr txBox="1"/>
      </xdr:nvSpPr>
      <xdr:spPr>
        <a:xfrm>
          <a:off x="9372111" y="1700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107028</xdr:rowOff>
    </xdr:from>
    <xdr:to>
      <xdr:col>46</xdr:col>
      <xdr:colOff>38100</xdr:colOff>
      <xdr:row>99</xdr:row>
      <xdr:rowOff>37178</xdr:rowOff>
    </xdr:to>
    <xdr:sp macro="" textlink="">
      <xdr:nvSpPr>
        <xdr:cNvPr id="491" name="楕円 490">
          <a:extLst>
            <a:ext uri="{FF2B5EF4-FFF2-40B4-BE49-F238E27FC236}">
              <a16:creationId xmlns:a16="http://schemas.microsoft.com/office/drawing/2014/main" xmlns="" id="{00000000-0008-0000-0700-0000EB010000}"/>
            </a:ext>
          </a:extLst>
        </xdr:cNvPr>
        <xdr:cNvSpPr/>
      </xdr:nvSpPr>
      <xdr:spPr>
        <a:xfrm>
          <a:off x="8699500" y="1690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28305</xdr:rowOff>
    </xdr:from>
    <xdr:ext cx="534377" cy="259045"/>
    <xdr:sp macro="" textlink="">
      <xdr:nvSpPr>
        <xdr:cNvPr id="492" name="テキスト ボックス 491">
          <a:extLst>
            <a:ext uri="{FF2B5EF4-FFF2-40B4-BE49-F238E27FC236}">
              <a16:creationId xmlns:a16="http://schemas.microsoft.com/office/drawing/2014/main" xmlns="" id="{00000000-0008-0000-0700-0000EC010000}"/>
            </a:ext>
          </a:extLst>
        </xdr:cNvPr>
        <xdr:cNvSpPr txBox="1"/>
      </xdr:nvSpPr>
      <xdr:spPr>
        <a:xfrm>
          <a:off x="8483111" y="1700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99468</xdr:rowOff>
    </xdr:from>
    <xdr:to>
      <xdr:col>41</xdr:col>
      <xdr:colOff>101600</xdr:colOff>
      <xdr:row>99</xdr:row>
      <xdr:rowOff>29618</xdr:rowOff>
    </xdr:to>
    <xdr:sp macro="" textlink="">
      <xdr:nvSpPr>
        <xdr:cNvPr id="493" name="楕円 492">
          <a:extLst>
            <a:ext uri="{FF2B5EF4-FFF2-40B4-BE49-F238E27FC236}">
              <a16:creationId xmlns:a16="http://schemas.microsoft.com/office/drawing/2014/main" xmlns="" id="{00000000-0008-0000-0700-0000ED010000}"/>
            </a:ext>
          </a:extLst>
        </xdr:cNvPr>
        <xdr:cNvSpPr/>
      </xdr:nvSpPr>
      <xdr:spPr>
        <a:xfrm>
          <a:off x="7810500" y="1690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20745</xdr:rowOff>
    </xdr:from>
    <xdr:ext cx="534377" cy="259045"/>
    <xdr:sp macro="" textlink="">
      <xdr:nvSpPr>
        <xdr:cNvPr id="494" name="テキスト ボックス 493">
          <a:extLst>
            <a:ext uri="{FF2B5EF4-FFF2-40B4-BE49-F238E27FC236}">
              <a16:creationId xmlns:a16="http://schemas.microsoft.com/office/drawing/2014/main" xmlns="" id="{00000000-0008-0000-0700-0000EE010000}"/>
            </a:ext>
          </a:extLst>
        </xdr:cNvPr>
        <xdr:cNvSpPr txBox="1"/>
      </xdr:nvSpPr>
      <xdr:spPr>
        <a:xfrm>
          <a:off x="7594111" y="1699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107561</xdr:rowOff>
    </xdr:from>
    <xdr:to>
      <xdr:col>36</xdr:col>
      <xdr:colOff>165100</xdr:colOff>
      <xdr:row>99</xdr:row>
      <xdr:rowOff>37711</xdr:rowOff>
    </xdr:to>
    <xdr:sp macro="" textlink="">
      <xdr:nvSpPr>
        <xdr:cNvPr id="495" name="楕円 494">
          <a:extLst>
            <a:ext uri="{FF2B5EF4-FFF2-40B4-BE49-F238E27FC236}">
              <a16:creationId xmlns:a16="http://schemas.microsoft.com/office/drawing/2014/main" xmlns="" id="{00000000-0008-0000-0700-0000EF010000}"/>
            </a:ext>
          </a:extLst>
        </xdr:cNvPr>
        <xdr:cNvSpPr/>
      </xdr:nvSpPr>
      <xdr:spPr>
        <a:xfrm>
          <a:off x="6921500" y="1690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28838</xdr:rowOff>
    </xdr:from>
    <xdr:ext cx="534377" cy="259045"/>
    <xdr:sp macro="" textlink="">
      <xdr:nvSpPr>
        <xdr:cNvPr id="496" name="テキスト ボックス 495">
          <a:extLst>
            <a:ext uri="{FF2B5EF4-FFF2-40B4-BE49-F238E27FC236}">
              <a16:creationId xmlns:a16="http://schemas.microsoft.com/office/drawing/2014/main" xmlns="" id="{00000000-0008-0000-0700-0000F0010000}"/>
            </a:ext>
          </a:extLst>
        </xdr:cNvPr>
        <xdr:cNvSpPr txBox="1"/>
      </xdr:nvSpPr>
      <xdr:spPr>
        <a:xfrm>
          <a:off x="6705111" y="1700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xmlns=""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xmlns=""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xmlns=""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xmlns=""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xmlns=""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xmlns=""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xmlns=""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xmlns=""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xmlns=""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xmlns=""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7" name="テキスト ボックス 506">
          <a:extLst>
            <a:ext uri="{FF2B5EF4-FFF2-40B4-BE49-F238E27FC236}">
              <a16:creationId xmlns:a16="http://schemas.microsoft.com/office/drawing/2014/main" xmlns="" id="{00000000-0008-0000-0700-0000FB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xmlns="" id="{00000000-0008-0000-07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9" name="テキスト ボックス 508">
          <a:extLst>
            <a:ext uri="{FF2B5EF4-FFF2-40B4-BE49-F238E27FC236}">
              <a16:creationId xmlns:a16="http://schemas.microsoft.com/office/drawing/2014/main" xmlns="" id="{00000000-0008-0000-0700-0000FD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xmlns="" id="{00000000-0008-0000-07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xmlns="" id="{00000000-0008-0000-07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xmlns="" id="{00000000-0008-0000-07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xmlns="" id="{00000000-0008-0000-07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xmlns="" id="{00000000-0008-0000-07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xmlns="" id="{00000000-0008-0000-07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xmlns="" id="{00000000-0008-0000-07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xmlns=""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xmlns="" id="{00000000-0008-0000-07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xmlns=""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95923</xdr:rowOff>
    </xdr:from>
    <xdr:to>
      <xdr:col>85</xdr:col>
      <xdr:colOff>126364</xdr:colOff>
      <xdr:row>39</xdr:row>
      <xdr:rowOff>54470</xdr:rowOff>
    </xdr:to>
    <xdr:cxnSp macro="">
      <xdr:nvCxnSpPr>
        <xdr:cNvPr id="521" name="直線コネクタ 520">
          <a:extLst>
            <a:ext uri="{FF2B5EF4-FFF2-40B4-BE49-F238E27FC236}">
              <a16:creationId xmlns:a16="http://schemas.microsoft.com/office/drawing/2014/main" xmlns="" id="{00000000-0008-0000-0700-000009020000}"/>
            </a:ext>
          </a:extLst>
        </xdr:cNvPr>
        <xdr:cNvCxnSpPr/>
      </xdr:nvCxnSpPr>
      <xdr:spPr>
        <a:xfrm flipV="1">
          <a:off x="16317595" y="5239423"/>
          <a:ext cx="1269" cy="1501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58297</xdr:rowOff>
    </xdr:from>
    <xdr:ext cx="469744" cy="259045"/>
    <xdr:sp macro="" textlink="">
      <xdr:nvSpPr>
        <xdr:cNvPr id="522" name="消防費最小値テキスト">
          <a:extLst>
            <a:ext uri="{FF2B5EF4-FFF2-40B4-BE49-F238E27FC236}">
              <a16:creationId xmlns:a16="http://schemas.microsoft.com/office/drawing/2014/main" xmlns="" id="{00000000-0008-0000-0700-00000A020000}"/>
            </a:ext>
          </a:extLst>
        </xdr:cNvPr>
        <xdr:cNvSpPr txBox="1"/>
      </xdr:nvSpPr>
      <xdr:spPr>
        <a:xfrm>
          <a:off x="16370300" y="674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54470</xdr:rowOff>
    </xdr:from>
    <xdr:to>
      <xdr:col>86</xdr:col>
      <xdr:colOff>25400</xdr:colOff>
      <xdr:row>39</xdr:row>
      <xdr:rowOff>54470</xdr:rowOff>
    </xdr:to>
    <xdr:cxnSp macro="">
      <xdr:nvCxnSpPr>
        <xdr:cNvPr id="523" name="直線コネクタ 522">
          <a:extLst>
            <a:ext uri="{FF2B5EF4-FFF2-40B4-BE49-F238E27FC236}">
              <a16:creationId xmlns:a16="http://schemas.microsoft.com/office/drawing/2014/main" xmlns="" id="{00000000-0008-0000-0700-00000B020000}"/>
            </a:ext>
          </a:extLst>
        </xdr:cNvPr>
        <xdr:cNvCxnSpPr/>
      </xdr:nvCxnSpPr>
      <xdr:spPr>
        <a:xfrm>
          <a:off x="16230600" y="6741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42600</xdr:rowOff>
    </xdr:from>
    <xdr:ext cx="534377" cy="259045"/>
    <xdr:sp macro="" textlink="">
      <xdr:nvSpPr>
        <xdr:cNvPr id="524" name="消防費最大値テキスト">
          <a:extLst>
            <a:ext uri="{FF2B5EF4-FFF2-40B4-BE49-F238E27FC236}">
              <a16:creationId xmlns:a16="http://schemas.microsoft.com/office/drawing/2014/main" xmlns="" id="{00000000-0008-0000-0700-00000C020000}"/>
            </a:ext>
          </a:extLst>
        </xdr:cNvPr>
        <xdr:cNvSpPr txBox="1"/>
      </xdr:nvSpPr>
      <xdr:spPr>
        <a:xfrm>
          <a:off x="16370300" y="501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49,149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95923</xdr:rowOff>
    </xdr:from>
    <xdr:to>
      <xdr:col>86</xdr:col>
      <xdr:colOff>25400</xdr:colOff>
      <xdr:row>30</xdr:row>
      <xdr:rowOff>95923</xdr:rowOff>
    </xdr:to>
    <xdr:cxnSp macro="">
      <xdr:nvCxnSpPr>
        <xdr:cNvPr id="525" name="直線コネクタ 524">
          <a:extLst>
            <a:ext uri="{FF2B5EF4-FFF2-40B4-BE49-F238E27FC236}">
              <a16:creationId xmlns:a16="http://schemas.microsoft.com/office/drawing/2014/main" xmlns="" id="{00000000-0008-0000-0700-00000D020000}"/>
            </a:ext>
          </a:extLst>
        </xdr:cNvPr>
        <xdr:cNvCxnSpPr/>
      </xdr:nvCxnSpPr>
      <xdr:spPr>
        <a:xfrm>
          <a:off x="16230600" y="5239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46279</xdr:rowOff>
    </xdr:from>
    <xdr:to>
      <xdr:col>85</xdr:col>
      <xdr:colOff>127000</xdr:colOff>
      <xdr:row>38</xdr:row>
      <xdr:rowOff>98323</xdr:rowOff>
    </xdr:to>
    <xdr:cxnSp macro="">
      <xdr:nvCxnSpPr>
        <xdr:cNvPr id="526" name="直線コネクタ 525">
          <a:extLst>
            <a:ext uri="{FF2B5EF4-FFF2-40B4-BE49-F238E27FC236}">
              <a16:creationId xmlns:a16="http://schemas.microsoft.com/office/drawing/2014/main" xmlns="" id="{00000000-0008-0000-0700-00000E020000}"/>
            </a:ext>
          </a:extLst>
        </xdr:cNvPr>
        <xdr:cNvCxnSpPr/>
      </xdr:nvCxnSpPr>
      <xdr:spPr>
        <a:xfrm flipV="1">
          <a:off x="15481300" y="6561379"/>
          <a:ext cx="838200" cy="5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154602</xdr:rowOff>
    </xdr:from>
    <xdr:ext cx="534377" cy="259045"/>
    <xdr:sp macro="" textlink="">
      <xdr:nvSpPr>
        <xdr:cNvPr id="527" name="消防費平均値テキスト">
          <a:extLst>
            <a:ext uri="{FF2B5EF4-FFF2-40B4-BE49-F238E27FC236}">
              <a16:creationId xmlns:a16="http://schemas.microsoft.com/office/drawing/2014/main" xmlns="" id="{00000000-0008-0000-0700-00000F020000}"/>
            </a:ext>
          </a:extLst>
        </xdr:cNvPr>
        <xdr:cNvSpPr txBox="1"/>
      </xdr:nvSpPr>
      <xdr:spPr>
        <a:xfrm>
          <a:off x="16370300" y="6326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131725</xdr:rowOff>
    </xdr:from>
    <xdr:to>
      <xdr:col>85</xdr:col>
      <xdr:colOff>177800</xdr:colOff>
      <xdr:row>38</xdr:row>
      <xdr:rowOff>61875</xdr:rowOff>
    </xdr:to>
    <xdr:sp macro="" textlink="">
      <xdr:nvSpPr>
        <xdr:cNvPr id="528" name="フローチャート: 判断 527">
          <a:extLst>
            <a:ext uri="{FF2B5EF4-FFF2-40B4-BE49-F238E27FC236}">
              <a16:creationId xmlns:a16="http://schemas.microsoft.com/office/drawing/2014/main" xmlns="" id="{00000000-0008-0000-0700-000010020000}"/>
            </a:ext>
          </a:extLst>
        </xdr:cNvPr>
        <xdr:cNvSpPr/>
      </xdr:nvSpPr>
      <xdr:spPr>
        <a:xfrm>
          <a:off x="16268700" y="64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56718</xdr:rowOff>
    </xdr:from>
    <xdr:to>
      <xdr:col>81</xdr:col>
      <xdr:colOff>50800</xdr:colOff>
      <xdr:row>38</xdr:row>
      <xdr:rowOff>98323</xdr:rowOff>
    </xdr:to>
    <xdr:cxnSp macro="">
      <xdr:nvCxnSpPr>
        <xdr:cNvPr id="529" name="直線コネクタ 528">
          <a:extLst>
            <a:ext uri="{FF2B5EF4-FFF2-40B4-BE49-F238E27FC236}">
              <a16:creationId xmlns:a16="http://schemas.microsoft.com/office/drawing/2014/main" xmlns="" id="{00000000-0008-0000-0700-000011020000}"/>
            </a:ext>
          </a:extLst>
        </xdr:cNvPr>
        <xdr:cNvCxnSpPr/>
      </xdr:nvCxnSpPr>
      <xdr:spPr>
        <a:xfrm>
          <a:off x="14592300" y="6571818"/>
          <a:ext cx="889000" cy="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166433</xdr:rowOff>
    </xdr:from>
    <xdr:to>
      <xdr:col>81</xdr:col>
      <xdr:colOff>101600</xdr:colOff>
      <xdr:row>38</xdr:row>
      <xdr:rowOff>96583</xdr:rowOff>
    </xdr:to>
    <xdr:sp macro="" textlink="">
      <xdr:nvSpPr>
        <xdr:cNvPr id="530" name="フローチャート: 判断 529">
          <a:extLst>
            <a:ext uri="{FF2B5EF4-FFF2-40B4-BE49-F238E27FC236}">
              <a16:creationId xmlns:a16="http://schemas.microsoft.com/office/drawing/2014/main" xmlns="" id="{00000000-0008-0000-0700-000012020000}"/>
            </a:ext>
          </a:extLst>
        </xdr:cNvPr>
        <xdr:cNvSpPr/>
      </xdr:nvSpPr>
      <xdr:spPr>
        <a:xfrm>
          <a:off x="15430500" y="651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113111</xdr:rowOff>
    </xdr:from>
    <xdr:ext cx="534377" cy="259045"/>
    <xdr:sp macro="" textlink="">
      <xdr:nvSpPr>
        <xdr:cNvPr id="531" name="テキスト ボックス 530">
          <a:extLst>
            <a:ext uri="{FF2B5EF4-FFF2-40B4-BE49-F238E27FC236}">
              <a16:creationId xmlns:a16="http://schemas.microsoft.com/office/drawing/2014/main" xmlns="" id="{00000000-0008-0000-0700-000013020000}"/>
            </a:ext>
          </a:extLst>
        </xdr:cNvPr>
        <xdr:cNvSpPr txBox="1"/>
      </xdr:nvSpPr>
      <xdr:spPr>
        <a:xfrm>
          <a:off x="15214111" y="628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56718</xdr:rowOff>
    </xdr:from>
    <xdr:to>
      <xdr:col>76</xdr:col>
      <xdr:colOff>114300</xdr:colOff>
      <xdr:row>38</xdr:row>
      <xdr:rowOff>113411</xdr:rowOff>
    </xdr:to>
    <xdr:cxnSp macro="">
      <xdr:nvCxnSpPr>
        <xdr:cNvPr id="532" name="直線コネクタ 531">
          <a:extLst>
            <a:ext uri="{FF2B5EF4-FFF2-40B4-BE49-F238E27FC236}">
              <a16:creationId xmlns:a16="http://schemas.microsoft.com/office/drawing/2014/main" xmlns="" id="{00000000-0008-0000-0700-000014020000}"/>
            </a:ext>
          </a:extLst>
        </xdr:cNvPr>
        <xdr:cNvCxnSpPr/>
      </xdr:nvCxnSpPr>
      <xdr:spPr>
        <a:xfrm flipV="1">
          <a:off x="13703300" y="6571818"/>
          <a:ext cx="889000" cy="5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16472</xdr:rowOff>
    </xdr:from>
    <xdr:to>
      <xdr:col>76</xdr:col>
      <xdr:colOff>165100</xdr:colOff>
      <xdr:row>38</xdr:row>
      <xdr:rowOff>118072</xdr:rowOff>
    </xdr:to>
    <xdr:sp macro="" textlink="">
      <xdr:nvSpPr>
        <xdr:cNvPr id="533" name="フローチャート: 判断 532">
          <a:extLst>
            <a:ext uri="{FF2B5EF4-FFF2-40B4-BE49-F238E27FC236}">
              <a16:creationId xmlns:a16="http://schemas.microsoft.com/office/drawing/2014/main" xmlns="" id="{00000000-0008-0000-0700-000015020000}"/>
            </a:ext>
          </a:extLst>
        </xdr:cNvPr>
        <xdr:cNvSpPr/>
      </xdr:nvSpPr>
      <xdr:spPr>
        <a:xfrm>
          <a:off x="14541500" y="653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109199</xdr:rowOff>
    </xdr:from>
    <xdr:ext cx="534377"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4325111" y="662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159093</xdr:rowOff>
    </xdr:from>
    <xdr:to>
      <xdr:col>71</xdr:col>
      <xdr:colOff>177800</xdr:colOff>
      <xdr:row>38</xdr:row>
      <xdr:rowOff>113411</xdr:rowOff>
    </xdr:to>
    <xdr:cxnSp macro="">
      <xdr:nvCxnSpPr>
        <xdr:cNvPr id="535" name="直線コネクタ 534">
          <a:extLst>
            <a:ext uri="{FF2B5EF4-FFF2-40B4-BE49-F238E27FC236}">
              <a16:creationId xmlns:a16="http://schemas.microsoft.com/office/drawing/2014/main" xmlns="" id="{00000000-0008-0000-0700-000017020000}"/>
            </a:ext>
          </a:extLst>
        </xdr:cNvPr>
        <xdr:cNvCxnSpPr/>
      </xdr:nvCxnSpPr>
      <xdr:spPr>
        <a:xfrm>
          <a:off x="12814300" y="6159843"/>
          <a:ext cx="889000" cy="46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159118</xdr:rowOff>
    </xdr:from>
    <xdr:to>
      <xdr:col>72</xdr:col>
      <xdr:colOff>38100</xdr:colOff>
      <xdr:row>38</xdr:row>
      <xdr:rowOff>89268</xdr:rowOff>
    </xdr:to>
    <xdr:sp macro="" textlink="">
      <xdr:nvSpPr>
        <xdr:cNvPr id="536" name="フローチャート: 判断 535">
          <a:extLst>
            <a:ext uri="{FF2B5EF4-FFF2-40B4-BE49-F238E27FC236}">
              <a16:creationId xmlns:a16="http://schemas.microsoft.com/office/drawing/2014/main" xmlns="" id="{00000000-0008-0000-0700-000018020000}"/>
            </a:ext>
          </a:extLst>
        </xdr:cNvPr>
        <xdr:cNvSpPr/>
      </xdr:nvSpPr>
      <xdr:spPr>
        <a:xfrm>
          <a:off x="13652500" y="65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105795</xdr:rowOff>
    </xdr:from>
    <xdr:ext cx="534377"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3436111" y="627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112332</xdr:rowOff>
    </xdr:from>
    <xdr:to>
      <xdr:col>67</xdr:col>
      <xdr:colOff>101600</xdr:colOff>
      <xdr:row>38</xdr:row>
      <xdr:rowOff>42481</xdr:rowOff>
    </xdr:to>
    <xdr:sp macro="" textlink="">
      <xdr:nvSpPr>
        <xdr:cNvPr id="538" name="フローチャート: 判断 537">
          <a:extLst>
            <a:ext uri="{FF2B5EF4-FFF2-40B4-BE49-F238E27FC236}">
              <a16:creationId xmlns:a16="http://schemas.microsoft.com/office/drawing/2014/main" xmlns="" id="{00000000-0008-0000-0700-00001A020000}"/>
            </a:ext>
          </a:extLst>
        </xdr:cNvPr>
        <xdr:cNvSpPr/>
      </xdr:nvSpPr>
      <xdr:spPr>
        <a:xfrm>
          <a:off x="12763500" y="64559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33608</xdr:rowOff>
    </xdr:from>
    <xdr:ext cx="534377" cy="259045"/>
    <xdr:sp macro="" textlink="">
      <xdr:nvSpPr>
        <xdr:cNvPr id="539" name="テキスト ボックス 538">
          <a:extLst>
            <a:ext uri="{FF2B5EF4-FFF2-40B4-BE49-F238E27FC236}">
              <a16:creationId xmlns:a16="http://schemas.microsoft.com/office/drawing/2014/main" xmlns="" id="{00000000-0008-0000-0700-00001B020000}"/>
            </a:ext>
          </a:extLst>
        </xdr:cNvPr>
        <xdr:cNvSpPr txBox="1"/>
      </xdr:nvSpPr>
      <xdr:spPr>
        <a:xfrm>
          <a:off x="12547111" y="654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xmlns=""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xmlns=""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xmlns=""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xmlns=""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166929</xdr:rowOff>
    </xdr:from>
    <xdr:to>
      <xdr:col>85</xdr:col>
      <xdr:colOff>177800</xdr:colOff>
      <xdr:row>38</xdr:row>
      <xdr:rowOff>97079</xdr:rowOff>
    </xdr:to>
    <xdr:sp macro="" textlink="">
      <xdr:nvSpPr>
        <xdr:cNvPr id="545" name="楕円 544">
          <a:extLst>
            <a:ext uri="{FF2B5EF4-FFF2-40B4-BE49-F238E27FC236}">
              <a16:creationId xmlns:a16="http://schemas.microsoft.com/office/drawing/2014/main" xmlns="" id="{00000000-0008-0000-0700-000021020000}"/>
            </a:ext>
          </a:extLst>
        </xdr:cNvPr>
        <xdr:cNvSpPr/>
      </xdr:nvSpPr>
      <xdr:spPr>
        <a:xfrm>
          <a:off x="16268700" y="651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145356</xdr:rowOff>
    </xdr:from>
    <xdr:ext cx="534377" cy="259045"/>
    <xdr:sp macro="" textlink="">
      <xdr:nvSpPr>
        <xdr:cNvPr id="546" name="消防費該当値テキスト">
          <a:extLst>
            <a:ext uri="{FF2B5EF4-FFF2-40B4-BE49-F238E27FC236}">
              <a16:creationId xmlns:a16="http://schemas.microsoft.com/office/drawing/2014/main" xmlns="" id="{00000000-0008-0000-0700-000022020000}"/>
            </a:ext>
          </a:extLst>
        </xdr:cNvPr>
        <xdr:cNvSpPr txBox="1"/>
      </xdr:nvSpPr>
      <xdr:spPr>
        <a:xfrm>
          <a:off x="16370300" y="648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47523</xdr:rowOff>
    </xdr:from>
    <xdr:to>
      <xdr:col>81</xdr:col>
      <xdr:colOff>101600</xdr:colOff>
      <xdr:row>38</xdr:row>
      <xdr:rowOff>149123</xdr:rowOff>
    </xdr:to>
    <xdr:sp macro="" textlink="">
      <xdr:nvSpPr>
        <xdr:cNvPr id="547" name="楕円 546">
          <a:extLst>
            <a:ext uri="{FF2B5EF4-FFF2-40B4-BE49-F238E27FC236}">
              <a16:creationId xmlns:a16="http://schemas.microsoft.com/office/drawing/2014/main" xmlns="" id="{00000000-0008-0000-0700-000023020000}"/>
            </a:ext>
          </a:extLst>
        </xdr:cNvPr>
        <xdr:cNvSpPr/>
      </xdr:nvSpPr>
      <xdr:spPr>
        <a:xfrm>
          <a:off x="15430500" y="656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140250</xdr:rowOff>
    </xdr:from>
    <xdr:ext cx="534377" cy="259045"/>
    <xdr:sp macro="" textlink="">
      <xdr:nvSpPr>
        <xdr:cNvPr id="548" name="テキスト ボックス 547">
          <a:extLst>
            <a:ext uri="{FF2B5EF4-FFF2-40B4-BE49-F238E27FC236}">
              <a16:creationId xmlns:a16="http://schemas.microsoft.com/office/drawing/2014/main" xmlns="" id="{00000000-0008-0000-0700-000024020000}"/>
            </a:ext>
          </a:extLst>
        </xdr:cNvPr>
        <xdr:cNvSpPr txBox="1"/>
      </xdr:nvSpPr>
      <xdr:spPr>
        <a:xfrm>
          <a:off x="15214111" y="665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5918</xdr:rowOff>
    </xdr:from>
    <xdr:to>
      <xdr:col>76</xdr:col>
      <xdr:colOff>165100</xdr:colOff>
      <xdr:row>38</xdr:row>
      <xdr:rowOff>107518</xdr:rowOff>
    </xdr:to>
    <xdr:sp macro="" textlink="">
      <xdr:nvSpPr>
        <xdr:cNvPr id="549" name="楕円 548">
          <a:extLst>
            <a:ext uri="{FF2B5EF4-FFF2-40B4-BE49-F238E27FC236}">
              <a16:creationId xmlns:a16="http://schemas.microsoft.com/office/drawing/2014/main" xmlns="" id="{00000000-0008-0000-0700-000025020000}"/>
            </a:ext>
          </a:extLst>
        </xdr:cNvPr>
        <xdr:cNvSpPr/>
      </xdr:nvSpPr>
      <xdr:spPr>
        <a:xfrm>
          <a:off x="14541500" y="652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124045</xdr:rowOff>
    </xdr:from>
    <xdr:ext cx="534377" cy="259045"/>
    <xdr:sp macro="" textlink="">
      <xdr:nvSpPr>
        <xdr:cNvPr id="550" name="テキスト ボックス 549">
          <a:extLst>
            <a:ext uri="{FF2B5EF4-FFF2-40B4-BE49-F238E27FC236}">
              <a16:creationId xmlns:a16="http://schemas.microsoft.com/office/drawing/2014/main" xmlns="" id="{00000000-0008-0000-0700-000026020000}"/>
            </a:ext>
          </a:extLst>
        </xdr:cNvPr>
        <xdr:cNvSpPr txBox="1"/>
      </xdr:nvSpPr>
      <xdr:spPr>
        <a:xfrm>
          <a:off x="14325111" y="62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62611</xdr:rowOff>
    </xdr:from>
    <xdr:to>
      <xdr:col>72</xdr:col>
      <xdr:colOff>38100</xdr:colOff>
      <xdr:row>38</xdr:row>
      <xdr:rowOff>164211</xdr:rowOff>
    </xdr:to>
    <xdr:sp macro="" textlink="">
      <xdr:nvSpPr>
        <xdr:cNvPr id="551" name="楕円 550">
          <a:extLst>
            <a:ext uri="{FF2B5EF4-FFF2-40B4-BE49-F238E27FC236}">
              <a16:creationId xmlns:a16="http://schemas.microsoft.com/office/drawing/2014/main" xmlns="" id="{00000000-0008-0000-0700-000027020000}"/>
            </a:ext>
          </a:extLst>
        </xdr:cNvPr>
        <xdr:cNvSpPr/>
      </xdr:nvSpPr>
      <xdr:spPr>
        <a:xfrm>
          <a:off x="13652500" y="657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155338</xdr:rowOff>
    </xdr:from>
    <xdr:ext cx="534377" cy="259045"/>
    <xdr:sp macro="" textlink="">
      <xdr:nvSpPr>
        <xdr:cNvPr id="552" name="テキスト ボックス 551">
          <a:extLst>
            <a:ext uri="{FF2B5EF4-FFF2-40B4-BE49-F238E27FC236}">
              <a16:creationId xmlns:a16="http://schemas.microsoft.com/office/drawing/2014/main" xmlns="" id="{00000000-0008-0000-0700-000028020000}"/>
            </a:ext>
          </a:extLst>
        </xdr:cNvPr>
        <xdr:cNvSpPr txBox="1"/>
      </xdr:nvSpPr>
      <xdr:spPr>
        <a:xfrm>
          <a:off x="13436111" y="667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108293</xdr:rowOff>
    </xdr:from>
    <xdr:to>
      <xdr:col>67</xdr:col>
      <xdr:colOff>101600</xdr:colOff>
      <xdr:row>36</xdr:row>
      <xdr:rowOff>38443</xdr:rowOff>
    </xdr:to>
    <xdr:sp macro="" textlink="">
      <xdr:nvSpPr>
        <xdr:cNvPr id="553" name="楕円 552">
          <a:extLst>
            <a:ext uri="{FF2B5EF4-FFF2-40B4-BE49-F238E27FC236}">
              <a16:creationId xmlns:a16="http://schemas.microsoft.com/office/drawing/2014/main" xmlns="" id="{00000000-0008-0000-0700-000029020000}"/>
            </a:ext>
          </a:extLst>
        </xdr:cNvPr>
        <xdr:cNvSpPr/>
      </xdr:nvSpPr>
      <xdr:spPr>
        <a:xfrm>
          <a:off x="12763500" y="610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54970</xdr:rowOff>
    </xdr:from>
    <xdr:ext cx="534377" cy="259045"/>
    <xdr:sp macro="" textlink="">
      <xdr:nvSpPr>
        <xdr:cNvPr id="554" name="テキスト ボックス 553">
          <a:extLst>
            <a:ext uri="{FF2B5EF4-FFF2-40B4-BE49-F238E27FC236}">
              <a16:creationId xmlns:a16="http://schemas.microsoft.com/office/drawing/2014/main" xmlns="" id="{00000000-0008-0000-0700-00002A020000}"/>
            </a:ext>
          </a:extLst>
        </xdr:cNvPr>
        <xdr:cNvSpPr txBox="1"/>
      </xdr:nvSpPr>
      <xdr:spPr>
        <a:xfrm>
          <a:off x="12547111" y="588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xmlns=""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xmlns=""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xmlns=""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xmlns=""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xmlns=""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xmlns=""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xmlns=""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xmlns=""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xmlns=""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xmlns=""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a:extLst>
            <a:ext uri="{FF2B5EF4-FFF2-40B4-BE49-F238E27FC236}">
              <a16:creationId xmlns:a16="http://schemas.microsoft.com/office/drawing/2014/main" xmlns="" id="{00000000-0008-0000-0700-00003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7" name="テキスト ボックス 566">
          <a:extLst>
            <a:ext uri="{FF2B5EF4-FFF2-40B4-BE49-F238E27FC236}">
              <a16:creationId xmlns:a16="http://schemas.microsoft.com/office/drawing/2014/main" xmlns="" id="{00000000-0008-0000-0700-000037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9" name="テキスト ボックス 568">
          <a:extLst>
            <a:ext uri="{FF2B5EF4-FFF2-40B4-BE49-F238E27FC236}">
              <a16:creationId xmlns:a16="http://schemas.microsoft.com/office/drawing/2014/main" xmlns="" id="{00000000-0008-0000-0700-000039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a:extLst>
            <a:ext uri="{FF2B5EF4-FFF2-40B4-BE49-F238E27FC236}">
              <a16:creationId xmlns:a16="http://schemas.microsoft.com/office/drawing/2014/main" xmlns="" id="{00000000-0008-0000-0700-00003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1" name="テキスト ボックス 570">
          <a:extLst>
            <a:ext uri="{FF2B5EF4-FFF2-40B4-BE49-F238E27FC236}">
              <a16:creationId xmlns:a16="http://schemas.microsoft.com/office/drawing/2014/main" xmlns="" id="{00000000-0008-0000-0700-00003B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a:extLst>
            <a:ext uri="{FF2B5EF4-FFF2-40B4-BE49-F238E27FC236}">
              <a16:creationId xmlns:a16="http://schemas.microsoft.com/office/drawing/2014/main" xmlns="" id="{00000000-0008-0000-0700-00003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3" name="テキスト ボックス 572">
          <a:extLst>
            <a:ext uri="{FF2B5EF4-FFF2-40B4-BE49-F238E27FC236}">
              <a16:creationId xmlns:a16="http://schemas.microsoft.com/office/drawing/2014/main" xmlns="" id="{00000000-0008-0000-0700-00003D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xmlns=""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xmlns=""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xmlns=""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10038</xdr:rowOff>
    </xdr:from>
    <xdr:to>
      <xdr:col>85</xdr:col>
      <xdr:colOff>126364</xdr:colOff>
      <xdr:row>56</xdr:row>
      <xdr:rowOff>155177</xdr:rowOff>
    </xdr:to>
    <xdr:cxnSp macro="">
      <xdr:nvCxnSpPr>
        <xdr:cNvPr id="577" name="直線コネクタ 576">
          <a:extLst>
            <a:ext uri="{FF2B5EF4-FFF2-40B4-BE49-F238E27FC236}">
              <a16:creationId xmlns:a16="http://schemas.microsoft.com/office/drawing/2014/main" xmlns="" id="{00000000-0008-0000-0700-000041020000}"/>
            </a:ext>
          </a:extLst>
        </xdr:cNvPr>
        <xdr:cNvCxnSpPr/>
      </xdr:nvCxnSpPr>
      <xdr:spPr>
        <a:xfrm flipV="1">
          <a:off x="16317595" y="8582538"/>
          <a:ext cx="1269" cy="1173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159004</xdr:rowOff>
    </xdr:from>
    <xdr:ext cx="534377" cy="259045"/>
    <xdr:sp macro="" textlink="">
      <xdr:nvSpPr>
        <xdr:cNvPr id="578" name="教育費最小値テキスト">
          <a:extLst>
            <a:ext uri="{FF2B5EF4-FFF2-40B4-BE49-F238E27FC236}">
              <a16:creationId xmlns:a16="http://schemas.microsoft.com/office/drawing/2014/main" xmlns="" id="{00000000-0008-0000-0700-000042020000}"/>
            </a:ext>
          </a:extLst>
        </xdr:cNvPr>
        <xdr:cNvSpPr txBox="1"/>
      </xdr:nvSpPr>
      <xdr:spPr>
        <a:xfrm>
          <a:off x="16370300" y="976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155177</xdr:rowOff>
    </xdr:from>
    <xdr:to>
      <xdr:col>86</xdr:col>
      <xdr:colOff>25400</xdr:colOff>
      <xdr:row>56</xdr:row>
      <xdr:rowOff>155177</xdr:rowOff>
    </xdr:to>
    <xdr:cxnSp macro="">
      <xdr:nvCxnSpPr>
        <xdr:cNvPr id="579" name="直線コネクタ 578">
          <a:extLst>
            <a:ext uri="{FF2B5EF4-FFF2-40B4-BE49-F238E27FC236}">
              <a16:creationId xmlns:a16="http://schemas.microsoft.com/office/drawing/2014/main" xmlns="" id="{00000000-0008-0000-0700-000043020000}"/>
            </a:ext>
          </a:extLst>
        </xdr:cNvPr>
        <xdr:cNvCxnSpPr/>
      </xdr:nvCxnSpPr>
      <xdr:spPr>
        <a:xfrm>
          <a:off x="16230600" y="975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128165</xdr:rowOff>
    </xdr:from>
    <xdr:ext cx="534377" cy="259045"/>
    <xdr:sp macro="" textlink="">
      <xdr:nvSpPr>
        <xdr:cNvPr id="580" name="教育費最大値テキスト">
          <a:extLst>
            <a:ext uri="{FF2B5EF4-FFF2-40B4-BE49-F238E27FC236}">
              <a16:creationId xmlns:a16="http://schemas.microsoft.com/office/drawing/2014/main" xmlns="" id="{00000000-0008-0000-0700-000044020000}"/>
            </a:ext>
          </a:extLst>
        </xdr:cNvPr>
        <xdr:cNvSpPr txBox="1"/>
      </xdr:nvSpPr>
      <xdr:spPr>
        <a:xfrm>
          <a:off x="16370300" y="835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10038</xdr:rowOff>
    </xdr:from>
    <xdr:to>
      <xdr:col>86</xdr:col>
      <xdr:colOff>25400</xdr:colOff>
      <xdr:row>50</xdr:row>
      <xdr:rowOff>10038</xdr:rowOff>
    </xdr:to>
    <xdr:cxnSp macro="">
      <xdr:nvCxnSpPr>
        <xdr:cNvPr id="581" name="直線コネクタ 580">
          <a:extLst>
            <a:ext uri="{FF2B5EF4-FFF2-40B4-BE49-F238E27FC236}">
              <a16:creationId xmlns:a16="http://schemas.microsoft.com/office/drawing/2014/main" xmlns="" id="{00000000-0008-0000-0700-000045020000}"/>
            </a:ext>
          </a:extLst>
        </xdr:cNvPr>
        <xdr:cNvCxnSpPr/>
      </xdr:nvCxnSpPr>
      <xdr:spPr>
        <a:xfrm>
          <a:off x="16230600" y="8582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30315</xdr:rowOff>
    </xdr:from>
    <xdr:to>
      <xdr:col>85</xdr:col>
      <xdr:colOff>127000</xdr:colOff>
      <xdr:row>54</xdr:row>
      <xdr:rowOff>106301</xdr:rowOff>
    </xdr:to>
    <xdr:cxnSp macro="">
      <xdr:nvCxnSpPr>
        <xdr:cNvPr id="582" name="直線コネクタ 581">
          <a:extLst>
            <a:ext uri="{FF2B5EF4-FFF2-40B4-BE49-F238E27FC236}">
              <a16:creationId xmlns:a16="http://schemas.microsoft.com/office/drawing/2014/main" xmlns="" id="{00000000-0008-0000-0700-000046020000}"/>
            </a:ext>
          </a:extLst>
        </xdr:cNvPr>
        <xdr:cNvCxnSpPr/>
      </xdr:nvCxnSpPr>
      <xdr:spPr>
        <a:xfrm flipV="1">
          <a:off x="15481300" y="8945715"/>
          <a:ext cx="838200" cy="418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5377</xdr:rowOff>
    </xdr:from>
    <xdr:ext cx="534377" cy="259045"/>
    <xdr:sp macro="" textlink="">
      <xdr:nvSpPr>
        <xdr:cNvPr id="583" name="教育費平均値テキスト">
          <a:extLst>
            <a:ext uri="{FF2B5EF4-FFF2-40B4-BE49-F238E27FC236}">
              <a16:creationId xmlns:a16="http://schemas.microsoft.com/office/drawing/2014/main" xmlns="" id="{00000000-0008-0000-0700-000047020000}"/>
            </a:ext>
          </a:extLst>
        </xdr:cNvPr>
        <xdr:cNvSpPr txBox="1"/>
      </xdr:nvSpPr>
      <xdr:spPr>
        <a:xfrm>
          <a:off x="16370300" y="9263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26950</xdr:rowOff>
    </xdr:from>
    <xdr:to>
      <xdr:col>85</xdr:col>
      <xdr:colOff>177800</xdr:colOff>
      <xdr:row>54</xdr:row>
      <xdr:rowOff>128550</xdr:rowOff>
    </xdr:to>
    <xdr:sp macro="" textlink="">
      <xdr:nvSpPr>
        <xdr:cNvPr id="584" name="フローチャート: 判断 583">
          <a:extLst>
            <a:ext uri="{FF2B5EF4-FFF2-40B4-BE49-F238E27FC236}">
              <a16:creationId xmlns:a16="http://schemas.microsoft.com/office/drawing/2014/main" xmlns="" id="{00000000-0008-0000-0700-000048020000}"/>
            </a:ext>
          </a:extLst>
        </xdr:cNvPr>
        <xdr:cNvSpPr/>
      </xdr:nvSpPr>
      <xdr:spPr>
        <a:xfrm>
          <a:off x="16268700" y="928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106301</xdr:rowOff>
    </xdr:from>
    <xdr:to>
      <xdr:col>81</xdr:col>
      <xdr:colOff>50800</xdr:colOff>
      <xdr:row>55</xdr:row>
      <xdr:rowOff>114943</xdr:rowOff>
    </xdr:to>
    <xdr:cxnSp macro="">
      <xdr:nvCxnSpPr>
        <xdr:cNvPr id="585" name="直線コネクタ 584">
          <a:extLst>
            <a:ext uri="{FF2B5EF4-FFF2-40B4-BE49-F238E27FC236}">
              <a16:creationId xmlns:a16="http://schemas.microsoft.com/office/drawing/2014/main" xmlns="" id="{00000000-0008-0000-0700-000049020000}"/>
            </a:ext>
          </a:extLst>
        </xdr:cNvPr>
        <xdr:cNvCxnSpPr/>
      </xdr:nvCxnSpPr>
      <xdr:spPr>
        <a:xfrm flipV="1">
          <a:off x="14592300" y="9364601"/>
          <a:ext cx="889000" cy="18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32184</xdr:rowOff>
    </xdr:from>
    <xdr:to>
      <xdr:col>81</xdr:col>
      <xdr:colOff>101600</xdr:colOff>
      <xdr:row>55</xdr:row>
      <xdr:rowOff>133784</xdr:rowOff>
    </xdr:to>
    <xdr:sp macro="" textlink="">
      <xdr:nvSpPr>
        <xdr:cNvPr id="586" name="フローチャート: 判断 585">
          <a:extLst>
            <a:ext uri="{FF2B5EF4-FFF2-40B4-BE49-F238E27FC236}">
              <a16:creationId xmlns:a16="http://schemas.microsoft.com/office/drawing/2014/main" xmlns="" id="{00000000-0008-0000-0700-00004A020000}"/>
            </a:ext>
          </a:extLst>
        </xdr:cNvPr>
        <xdr:cNvSpPr/>
      </xdr:nvSpPr>
      <xdr:spPr>
        <a:xfrm>
          <a:off x="15430500" y="946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124911</xdr:rowOff>
    </xdr:from>
    <xdr:ext cx="534377"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5214111" y="955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114943</xdr:rowOff>
    </xdr:from>
    <xdr:to>
      <xdr:col>76</xdr:col>
      <xdr:colOff>114300</xdr:colOff>
      <xdr:row>56</xdr:row>
      <xdr:rowOff>149209</xdr:rowOff>
    </xdr:to>
    <xdr:cxnSp macro="">
      <xdr:nvCxnSpPr>
        <xdr:cNvPr id="588" name="直線コネクタ 587">
          <a:extLst>
            <a:ext uri="{FF2B5EF4-FFF2-40B4-BE49-F238E27FC236}">
              <a16:creationId xmlns:a16="http://schemas.microsoft.com/office/drawing/2014/main" xmlns="" id="{00000000-0008-0000-0700-00004C020000}"/>
            </a:ext>
          </a:extLst>
        </xdr:cNvPr>
        <xdr:cNvCxnSpPr/>
      </xdr:nvCxnSpPr>
      <xdr:spPr>
        <a:xfrm flipV="1">
          <a:off x="13703300" y="9544693"/>
          <a:ext cx="889000" cy="20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30264</xdr:rowOff>
    </xdr:from>
    <xdr:to>
      <xdr:col>76</xdr:col>
      <xdr:colOff>165100</xdr:colOff>
      <xdr:row>55</xdr:row>
      <xdr:rowOff>131864</xdr:rowOff>
    </xdr:to>
    <xdr:sp macro="" textlink="">
      <xdr:nvSpPr>
        <xdr:cNvPr id="589" name="フローチャート: 判断 588">
          <a:extLst>
            <a:ext uri="{FF2B5EF4-FFF2-40B4-BE49-F238E27FC236}">
              <a16:creationId xmlns:a16="http://schemas.microsoft.com/office/drawing/2014/main" xmlns="" id="{00000000-0008-0000-0700-00004D020000}"/>
            </a:ext>
          </a:extLst>
        </xdr:cNvPr>
        <xdr:cNvSpPr/>
      </xdr:nvSpPr>
      <xdr:spPr>
        <a:xfrm>
          <a:off x="14541500" y="946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148391</xdr:rowOff>
    </xdr:from>
    <xdr:ext cx="534377"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4325111" y="923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102781</xdr:rowOff>
    </xdr:from>
    <xdr:to>
      <xdr:col>71</xdr:col>
      <xdr:colOff>177800</xdr:colOff>
      <xdr:row>56</xdr:row>
      <xdr:rowOff>149209</xdr:rowOff>
    </xdr:to>
    <xdr:cxnSp macro="">
      <xdr:nvCxnSpPr>
        <xdr:cNvPr id="591" name="直線コネクタ 590">
          <a:extLst>
            <a:ext uri="{FF2B5EF4-FFF2-40B4-BE49-F238E27FC236}">
              <a16:creationId xmlns:a16="http://schemas.microsoft.com/office/drawing/2014/main" xmlns="" id="{00000000-0008-0000-0700-00004F020000}"/>
            </a:ext>
          </a:extLst>
        </xdr:cNvPr>
        <xdr:cNvCxnSpPr/>
      </xdr:nvCxnSpPr>
      <xdr:spPr>
        <a:xfrm>
          <a:off x="12814300" y="9703981"/>
          <a:ext cx="889000" cy="4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82225</xdr:rowOff>
    </xdr:from>
    <xdr:to>
      <xdr:col>72</xdr:col>
      <xdr:colOff>38100</xdr:colOff>
      <xdr:row>56</xdr:row>
      <xdr:rowOff>12375</xdr:rowOff>
    </xdr:to>
    <xdr:sp macro="" textlink="">
      <xdr:nvSpPr>
        <xdr:cNvPr id="592" name="フローチャート: 判断 591">
          <a:extLst>
            <a:ext uri="{FF2B5EF4-FFF2-40B4-BE49-F238E27FC236}">
              <a16:creationId xmlns:a16="http://schemas.microsoft.com/office/drawing/2014/main" xmlns="" id="{00000000-0008-0000-0700-000050020000}"/>
            </a:ext>
          </a:extLst>
        </xdr:cNvPr>
        <xdr:cNvSpPr/>
      </xdr:nvSpPr>
      <xdr:spPr>
        <a:xfrm>
          <a:off x="13652500" y="95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28902</xdr:rowOff>
    </xdr:from>
    <xdr:ext cx="534377"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3436111" y="928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89883</xdr:rowOff>
    </xdr:from>
    <xdr:to>
      <xdr:col>67</xdr:col>
      <xdr:colOff>101600</xdr:colOff>
      <xdr:row>56</xdr:row>
      <xdr:rowOff>20033</xdr:rowOff>
    </xdr:to>
    <xdr:sp macro="" textlink="">
      <xdr:nvSpPr>
        <xdr:cNvPr id="594" name="フローチャート: 判断 593">
          <a:extLst>
            <a:ext uri="{FF2B5EF4-FFF2-40B4-BE49-F238E27FC236}">
              <a16:creationId xmlns:a16="http://schemas.microsoft.com/office/drawing/2014/main" xmlns="" id="{00000000-0008-0000-0700-000052020000}"/>
            </a:ext>
          </a:extLst>
        </xdr:cNvPr>
        <xdr:cNvSpPr/>
      </xdr:nvSpPr>
      <xdr:spPr>
        <a:xfrm>
          <a:off x="12763500" y="951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36560</xdr:rowOff>
    </xdr:from>
    <xdr:ext cx="534377"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2547111" y="929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xmlns=""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xmlns=""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xmlns=""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150965</xdr:rowOff>
    </xdr:from>
    <xdr:to>
      <xdr:col>85</xdr:col>
      <xdr:colOff>177800</xdr:colOff>
      <xdr:row>52</xdr:row>
      <xdr:rowOff>81115</xdr:rowOff>
    </xdr:to>
    <xdr:sp macro="" textlink="">
      <xdr:nvSpPr>
        <xdr:cNvPr id="601" name="楕円 600">
          <a:extLst>
            <a:ext uri="{FF2B5EF4-FFF2-40B4-BE49-F238E27FC236}">
              <a16:creationId xmlns:a16="http://schemas.microsoft.com/office/drawing/2014/main" xmlns="" id="{00000000-0008-0000-0700-000059020000}"/>
            </a:ext>
          </a:extLst>
        </xdr:cNvPr>
        <xdr:cNvSpPr/>
      </xdr:nvSpPr>
      <xdr:spPr>
        <a:xfrm>
          <a:off x="16268700" y="889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2392</xdr:rowOff>
    </xdr:from>
    <xdr:ext cx="534377" cy="259045"/>
    <xdr:sp macro="" textlink="">
      <xdr:nvSpPr>
        <xdr:cNvPr id="602" name="教育費該当値テキスト">
          <a:extLst>
            <a:ext uri="{FF2B5EF4-FFF2-40B4-BE49-F238E27FC236}">
              <a16:creationId xmlns:a16="http://schemas.microsoft.com/office/drawing/2014/main" xmlns="" id="{00000000-0008-0000-0700-00005A020000}"/>
            </a:ext>
          </a:extLst>
        </xdr:cNvPr>
        <xdr:cNvSpPr txBox="1"/>
      </xdr:nvSpPr>
      <xdr:spPr>
        <a:xfrm>
          <a:off x="16370300" y="874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55501</xdr:rowOff>
    </xdr:from>
    <xdr:to>
      <xdr:col>81</xdr:col>
      <xdr:colOff>101600</xdr:colOff>
      <xdr:row>54</xdr:row>
      <xdr:rowOff>157101</xdr:rowOff>
    </xdr:to>
    <xdr:sp macro="" textlink="">
      <xdr:nvSpPr>
        <xdr:cNvPr id="603" name="楕円 602">
          <a:extLst>
            <a:ext uri="{FF2B5EF4-FFF2-40B4-BE49-F238E27FC236}">
              <a16:creationId xmlns:a16="http://schemas.microsoft.com/office/drawing/2014/main" xmlns="" id="{00000000-0008-0000-0700-00005B020000}"/>
            </a:ext>
          </a:extLst>
        </xdr:cNvPr>
        <xdr:cNvSpPr/>
      </xdr:nvSpPr>
      <xdr:spPr>
        <a:xfrm>
          <a:off x="15430500" y="931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2178</xdr:rowOff>
    </xdr:from>
    <xdr:ext cx="534377" cy="259045"/>
    <xdr:sp macro="" textlink="">
      <xdr:nvSpPr>
        <xdr:cNvPr id="604" name="テキスト ボックス 603">
          <a:extLst>
            <a:ext uri="{FF2B5EF4-FFF2-40B4-BE49-F238E27FC236}">
              <a16:creationId xmlns:a16="http://schemas.microsoft.com/office/drawing/2014/main" xmlns="" id="{00000000-0008-0000-0700-00005C020000}"/>
            </a:ext>
          </a:extLst>
        </xdr:cNvPr>
        <xdr:cNvSpPr txBox="1"/>
      </xdr:nvSpPr>
      <xdr:spPr>
        <a:xfrm>
          <a:off x="15214111" y="908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64143</xdr:rowOff>
    </xdr:from>
    <xdr:to>
      <xdr:col>76</xdr:col>
      <xdr:colOff>165100</xdr:colOff>
      <xdr:row>55</xdr:row>
      <xdr:rowOff>165743</xdr:rowOff>
    </xdr:to>
    <xdr:sp macro="" textlink="">
      <xdr:nvSpPr>
        <xdr:cNvPr id="605" name="楕円 604">
          <a:extLst>
            <a:ext uri="{FF2B5EF4-FFF2-40B4-BE49-F238E27FC236}">
              <a16:creationId xmlns:a16="http://schemas.microsoft.com/office/drawing/2014/main" xmlns="" id="{00000000-0008-0000-0700-00005D020000}"/>
            </a:ext>
          </a:extLst>
        </xdr:cNvPr>
        <xdr:cNvSpPr/>
      </xdr:nvSpPr>
      <xdr:spPr>
        <a:xfrm>
          <a:off x="14541500" y="949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156870</xdr:rowOff>
    </xdr:from>
    <xdr:ext cx="534377" cy="259045"/>
    <xdr:sp macro="" textlink="">
      <xdr:nvSpPr>
        <xdr:cNvPr id="606" name="テキスト ボックス 605">
          <a:extLst>
            <a:ext uri="{FF2B5EF4-FFF2-40B4-BE49-F238E27FC236}">
              <a16:creationId xmlns:a16="http://schemas.microsoft.com/office/drawing/2014/main" xmlns="" id="{00000000-0008-0000-0700-00005E020000}"/>
            </a:ext>
          </a:extLst>
        </xdr:cNvPr>
        <xdr:cNvSpPr txBox="1"/>
      </xdr:nvSpPr>
      <xdr:spPr>
        <a:xfrm>
          <a:off x="14325111" y="958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98409</xdr:rowOff>
    </xdr:from>
    <xdr:to>
      <xdr:col>72</xdr:col>
      <xdr:colOff>38100</xdr:colOff>
      <xdr:row>57</xdr:row>
      <xdr:rowOff>28559</xdr:rowOff>
    </xdr:to>
    <xdr:sp macro="" textlink="">
      <xdr:nvSpPr>
        <xdr:cNvPr id="607" name="楕円 606">
          <a:extLst>
            <a:ext uri="{FF2B5EF4-FFF2-40B4-BE49-F238E27FC236}">
              <a16:creationId xmlns:a16="http://schemas.microsoft.com/office/drawing/2014/main" xmlns="" id="{00000000-0008-0000-0700-00005F020000}"/>
            </a:ext>
          </a:extLst>
        </xdr:cNvPr>
        <xdr:cNvSpPr/>
      </xdr:nvSpPr>
      <xdr:spPr>
        <a:xfrm>
          <a:off x="13652500" y="969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19686</xdr:rowOff>
    </xdr:from>
    <xdr:ext cx="534377" cy="259045"/>
    <xdr:sp macro="" textlink="">
      <xdr:nvSpPr>
        <xdr:cNvPr id="608" name="テキスト ボックス 607">
          <a:extLst>
            <a:ext uri="{FF2B5EF4-FFF2-40B4-BE49-F238E27FC236}">
              <a16:creationId xmlns:a16="http://schemas.microsoft.com/office/drawing/2014/main" xmlns="" id="{00000000-0008-0000-0700-000060020000}"/>
            </a:ext>
          </a:extLst>
        </xdr:cNvPr>
        <xdr:cNvSpPr txBox="1"/>
      </xdr:nvSpPr>
      <xdr:spPr>
        <a:xfrm>
          <a:off x="13436111" y="979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51981</xdr:rowOff>
    </xdr:from>
    <xdr:to>
      <xdr:col>67</xdr:col>
      <xdr:colOff>101600</xdr:colOff>
      <xdr:row>56</xdr:row>
      <xdr:rowOff>153581</xdr:rowOff>
    </xdr:to>
    <xdr:sp macro="" textlink="">
      <xdr:nvSpPr>
        <xdr:cNvPr id="609" name="楕円 608">
          <a:extLst>
            <a:ext uri="{FF2B5EF4-FFF2-40B4-BE49-F238E27FC236}">
              <a16:creationId xmlns:a16="http://schemas.microsoft.com/office/drawing/2014/main" xmlns="" id="{00000000-0008-0000-0700-000061020000}"/>
            </a:ext>
          </a:extLst>
        </xdr:cNvPr>
        <xdr:cNvSpPr/>
      </xdr:nvSpPr>
      <xdr:spPr>
        <a:xfrm>
          <a:off x="12763500" y="965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144708</xdr:rowOff>
    </xdr:from>
    <xdr:ext cx="534377" cy="259045"/>
    <xdr:sp macro="" textlink="">
      <xdr:nvSpPr>
        <xdr:cNvPr id="610" name="テキスト ボックス 609">
          <a:extLst>
            <a:ext uri="{FF2B5EF4-FFF2-40B4-BE49-F238E27FC236}">
              <a16:creationId xmlns:a16="http://schemas.microsoft.com/office/drawing/2014/main" xmlns="" id="{00000000-0008-0000-0700-000062020000}"/>
            </a:ext>
          </a:extLst>
        </xdr:cNvPr>
        <xdr:cNvSpPr txBox="1"/>
      </xdr:nvSpPr>
      <xdr:spPr>
        <a:xfrm>
          <a:off x="12547111" y="974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xmlns=""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xmlns=""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xmlns=""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xmlns=""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xmlns=""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xmlns=""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xmlns=""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xmlns=""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xmlns=""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xmlns=""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1" name="直線コネクタ 620">
          <a:extLst>
            <a:ext uri="{FF2B5EF4-FFF2-40B4-BE49-F238E27FC236}">
              <a16:creationId xmlns:a16="http://schemas.microsoft.com/office/drawing/2014/main" xmlns="" id="{00000000-0008-0000-0700-00006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2" name="テキスト ボックス 621">
          <a:extLst>
            <a:ext uri="{FF2B5EF4-FFF2-40B4-BE49-F238E27FC236}">
              <a16:creationId xmlns:a16="http://schemas.microsoft.com/office/drawing/2014/main" xmlns="" id="{00000000-0008-0000-0700-00006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3" name="直線コネクタ 622">
          <a:extLst>
            <a:ext uri="{FF2B5EF4-FFF2-40B4-BE49-F238E27FC236}">
              <a16:creationId xmlns:a16="http://schemas.microsoft.com/office/drawing/2014/main" xmlns="" id="{00000000-0008-0000-0700-00006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4" name="テキスト ボックス 623">
          <a:extLst>
            <a:ext uri="{FF2B5EF4-FFF2-40B4-BE49-F238E27FC236}">
              <a16:creationId xmlns:a16="http://schemas.microsoft.com/office/drawing/2014/main" xmlns="" id="{00000000-0008-0000-0700-00007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6" name="テキスト ボックス 625">
          <a:extLst>
            <a:ext uri="{FF2B5EF4-FFF2-40B4-BE49-F238E27FC236}">
              <a16:creationId xmlns:a16="http://schemas.microsoft.com/office/drawing/2014/main" xmlns="" id="{00000000-0008-0000-0700-00007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7" name="直線コネクタ 626">
          <a:extLst>
            <a:ext uri="{FF2B5EF4-FFF2-40B4-BE49-F238E27FC236}">
              <a16:creationId xmlns:a16="http://schemas.microsoft.com/office/drawing/2014/main" xmlns="" id="{00000000-0008-0000-0700-00007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8" name="テキスト ボックス 627">
          <a:extLst>
            <a:ext uri="{FF2B5EF4-FFF2-40B4-BE49-F238E27FC236}">
              <a16:creationId xmlns:a16="http://schemas.microsoft.com/office/drawing/2014/main" xmlns="" id="{00000000-0008-0000-0700-00007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9" name="直線コネクタ 628">
          <a:extLst>
            <a:ext uri="{FF2B5EF4-FFF2-40B4-BE49-F238E27FC236}">
              <a16:creationId xmlns:a16="http://schemas.microsoft.com/office/drawing/2014/main" xmlns="" id="{00000000-0008-0000-0700-00007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30" name="テキスト ボックス 629">
          <a:extLst>
            <a:ext uri="{FF2B5EF4-FFF2-40B4-BE49-F238E27FC236}">
              <a16:creationId xmlns:a16="http://schemas.microsoft.com/office/drawing/2014/main" xmlns="" id="{00000000-0008-0000-0700-000076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1" name="直線コネクタ 630">
          <a:extLst>
            <a:ext uri="{FF2B5EF4-FFF2-40B4-BE49-F238E27FC236}">
              <a16:creationId xmlns:a16="http://schemas.microsoft.com/office/drawing/2014/main" xmlns="" id="{00000000-0008-0000-0700-00007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2" name="テキスト ボックス 631">
          <a:extLst>
            <a:ext uri="{FF2B5EF4-FFF2-40B4-BE49-F238E27FC236}">
              <a16:creationId xmlns:a16="http://schemas.microsoft.com/office/drawing/2014/main" xmlns="" id="{00000000-0008-0000-0700-00007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xmlns="" id="{00000000-0008-0000-07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a:extLst>
            <a:ext uri="{FF2B5EF4-FFF2-40B4-BE49-F238E27FC236}">
              <a16:creationId xmlns:a16="http://schemas.microsoft.com/office/drawing/2014/main" xmlns="" id="{00000000-0008-0000-0700-00007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a:extLst>
            <a:ext uri="{FF2B5EF4-FFF2-40B4-BE49-F238E27FC236}">
              <a16:creationId xmlns:a16="http://schemas.microsoft.com/office/drawing/2014/main" xmlns="" id="{00000000-0008-0000-07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122675</xdr:rowOff>
    </xdr:from>
    <xdr:to>
      <xdr:col>85</xdr:col>
      <xdr:colOff>126364</xdr:colOff>
      <xdr:row>79</xdr:row>
      <xdr:rowOff>98879</xdr:rowOff>
    </xdr:to>
    <xdr:cxnSp macro="">
      <xdr:nvCxnSpPr>
        <xdr:cNvPr id="636" name="直線コネクタ 635">
          <a:extLst>
            <a:ext uri="{FF2B5EF4-FFF2-40B4-BE49-F238E27FC236}">
              <a16:creationId xmlns:a16="http://schemas.microsoft.com/office/drawing/2014/main" xmlns="" id="{00000000-0008-0000-0700-00007C020000}"/>
            </a:ext>
          </a:extLst>
        </xdr:cNvPr>
        <xdr:cNvCxnSpPr/>
      </xdr:nvCxnSpPr>
      <xdr:spPr>
        <a:xfrm flipV="1">
          <a:off x="16317595" y="12124175"/>
          <a:ext cx="1269" cy="1519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7" name="災害復旧費最小値テキスト">
          <a:extLst>
            <a:ext uri="{FF2B5EF4-FFF2-40B4-BE49-F238E27FC236}">
              <a16:creationId xmlns:a16="http://schemas.microsoft.com/office/drawing/2014/main" xmlns="" id="{00000000-0008-0000-0700-00007D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8" name="直線コネクタ 637">
          <a:extLst>
            <a:ext uri="{FF2B5EF4-FFF2-40B4-BE49-F238E27FC236}">
              <a16:creationId xmlns:a16="http://schemas.microsoft.com/office/drawing/2014/main" xmlns="" id="{00000000-0008-0000-0700-00007E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69352</xdr:rowOff>
    </xdr:from>
    <xdr:ext cx="599010" cy="259045"/>
    <xdr:sp macro="" textlink="">
      <xdr:nvSpPr>
        <xdr:cNvPr id="639" name="災害復旧費最大値テキスト">
          <a:extLst>
            <a:ext uri="{FF2B5EF4-FFF2-40B4-BE49-F238E27FC236}">
              <a16:creationId xmlns:a16="http://schemas.microsoft.com/office/drawing/2014/main" xmlns="" id="{00000000-0008-0000-0700-00007F020000}"/>
            </a:ext>
          </a:extLst>
        </xdr:cNvPr>
        <xdr:cNvSpPr txBox="1"/>
      </xdr:nvSpPr>
      <xdr:spPr>
        <a:xfrm>
          <a:off x="16370300" y="1189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139,564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122675</xdr:rowOff>
    </xdr:from>
    <xdr:to>
      <xdr:col>86</xdr:col>
      <xdr:colOff>25400</xdr:colOff>
      <xdr:row>70</xdr:row>
      <xdr:rowOff>122675</xdr:rowOff>
    </xdr:to>
    <xdr:cxnSp macro="">
      <xdr:nvCxnSpPr>
        <xdr:cNvPr id="640" name="直線コネクタ 639">
          <a:extLst>
            <a:ext uri="{FF2B5EF4-FFF2-40B4-BE49-F238E27FC236}">
              <a16:creationId xmlns:a16="http://schemas.microsoft.com/office/drawing/2014/main" xmlns="" id="{00000000-0008-0000-0700-000080020000}"/>
            </a:ext>
          </a:extLst>
        </xdr:cNvPr>
        <xdr:cNvCxnSpPr/>
      </xdr:nvCxnSpPr>
      <xdr:spPr>
        <a:xfrm>
          <a:off x="16230600" y="12124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4935</xdr:rowOff>
    </xdr:from>
    <xdr:to>
      <xdr:col>85</xdr:col>
      <xdr:colOff>127000</xdr:colOff>
      <xdr:row>79</xdr:row>
      <xdr:rowOff>98813</xdr:rowOff>
    </xdr:to>
    <xdr:cxnSp macro="">
      <xdr:nvCxnSpPr>
        <xdr:cNvPr id="641" name="直線コネクタ 640">
          <a:extLst>
            <a:ext uri="{FF2B5EF4-FFF2-40B4-BE49-F238E27FC236}">
              <a16:creationId xmlns:a16="http://schemas.microsoft.com/office/drawing/2014/main" xmlns="" id="{00000000-0008-0000-0700-000081020000}"/>
            </a:ext>
          </a:extLst>
        </xdr:cNvPr>
        <xdr:cNvCxnSpPr/>
      </xdr:nvCxnSpPr>
      <xdr:spPr>
        <a:xfrm flipV="1">
          <a:off x="15481300" y="13549485"/>
          <a:ext cx="838200" cy="93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125663</xdr:rowOff>
    </xdr:from>
    <xdr:ext cx="469744" cy="259045"/>
    <xdr:sp macro="" textlink="">
      <xdr:nvSpPr>
        <xdr:cNvPr id="642" name="災害復旧費平均値テキスト">
          <a:extLst>
            <a:ext uri="{FF2B5EF4-FFF2-40B4-BE49-F238E27FC236}">
              <a16:creationId xmlns:a16="http://schemas.microsoft.com/office/drawing/2014/main" xmlns="" id="{00000000-0008-0000-0700-000082020000}"/>
            </a:ext>
          </a:extLst>
        </xdr:cNvPr>
        <xdr:cNvSpPr txBox="1"/>
      </xdr:nvSpPr>
      <xdr:spPr>
        <a:xfrm>
          <a:off x="16370300" y="13498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147236</xdr:rowOff>
    </xdr:from>
    <xdr:to>
      <xdr:col>85</xdr:col>
      <xdr:colOff>177800</xdr:colOff>
      <xdr:row>79</xdr:row>
      <xdr:rowOff>77386</xdr:rowOff>
    </xdr:to>
    <xdr:sp macro="" textlink="">
      <xdr:nvSpPr>
        <xdr:cNvPr id="643" name="フローチャート: 判断 642">
          <a:extLst>
            <a:ext uri="{FF2B5EF4-FFF2-40B4-BE49-F238E27FC236}">
              <a16:creationId xmlns:a16="http://schemas.microsoft.com/office/drawing/2014/main" xmlns="" id="{00000000-0008-0000-0700-000083020000}"/>
            </a:ext>
          </a:extLst>
        </xdr:cNvPr>
        <xdr:cNvSpPr/>
      </xdr:nvSpPr>
      <xdr:spPr>
        <a:xfrm>
          <a:off x="16268700" y="135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98813</xdr:rowOff>
    </xdr:from>
    <xdr:to>
      <xdr:col>81</xdr:col>
      <xdr:colOff>50800</xdr:colOff>
      <xdr:row>79</xdr:row>
      <xdr:rowOff>98879</xdr:rowOff>
    </xdr:to>
    <xdr:cxnSp macro="">
      <xdr:nvCxnSpPr>
        <xdr:cNvPr id="644" name="直線コネクタ 643">
          <a:extLst>
            <a:ext uri="{FF2B5EF4-FFF2-40B4-BE49-F238E27FC236}">
              <a16:creationId xmlns:a16="http://schemas.microsoft.com/office/drawing/2014/main" xmlns="" id="{00000000-0008-0000-0700-000084020000}"/>
            </a:ext>
          </a:extLst>
        </xdr:cNvPr>
        <xdr:cNvCxnSpPr/>
      </xdr:nvCxnSpPr>
      <xdr:spPr>
        <a:xfrm flipV="1">
          <a:off x="14592300" y="13643363"/>
          <a:ext cx="8890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33970</xdr:rowOff>
    </xdr:from>
    <xdr:to>
      <xdr:col>81</xdr:col>
      <xdr:colOff>101600</xdr:colOff>
      <xdr:row>79</xdr:row>
      <xdr:rowOff>135570</xdr:rowOff>
    </xdr:to>
    <xdr:sp macro="" textlink="">
      <xdr:nvSpPr>
        <xdr:cNvPr id="645" name="フローチャート: 判断 644">
          <a:extLst>
            <a:ext uri="{FF2B5EF4-FFF2-40B4-BE49-F238E27FC236}">
              <a16:creationId xmlns:a16="http://schemas.microsoft.com/office/drawing/2014/main" xmlns="" id="{00000000-0008-0000-0700-000085020000}"/>
            </a:ext>
          </a:extLst>
        </xdr:cNvPr>
        <xdr:cNvSpPr/>
      </xdr:nvSpPr>
      <xdr:spPr>
        <a:xfrm>
          <a:off x="15430500" y="1357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152097</xdr:rowOff>
    </xdr:from>
    <xdr:ext cx="469744" cy="259045"/>
    <xdr:sp macro="" textlink="">
      <xdr:nvSpPr>
        <xdr:cNvPr id="646" name="テキスト ボックス 645">
          <a:extLst>
            <a:ext uri="{FF2B5EF4-FFF2-40B4-BE49-F238E27FC236}">
              <a16:creationId xmlns:a16="http://schemas.microsoft.com/office/drawing/2014/main" xmlns="" id="{00000000-0008-0000-0700-000086020000}"/>
            </a:ext>
          </a:extLst>
        </xdr:cNvPr>
        <xdr:cNvSpPr txBox="1"/>
      </xdr:nvSpPr>
      <xdr:spPr>
        <a:xfrm>
          <a:off x="15246428" y="1335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94013</xdr:rowOff>
    </xdr:from>
    <xdr:to>
      <xdr:col>76</xdr:col>
      <xdr:colOff>114300</xdr:colOff>
      <xdr:row>79</xdr:row>
      <xdr:rowOff>98879</xdr:rowOff>
    </xdr:to>
    <xdr:cxnSp macro="">
      <xdr:nvCxnSpPr>
        <xdr:cNvPr id="647" name="直線コネクタ 646">
          <a:extLst>
            <a:ext uri="{FF2B5EF4-FFF2-40B4-BE49-F238E27FC236}">
              <a16:creationId xmlns:a16="http://schemas.microsoft.com/office/drawing/2014/main" xmlns="" id="{00000000-0008-0000-0700-000087020000}"/>
            </a:ext>
          </a:extLst>
        </xdr:cNvPr>
        <xdr:cNvCxnSpPr/>
      </xdr:nvCxnSpPr>
      <xdr:spPr>
        <a:xfrm>
          <a:off x="13703300" y="13638563"/>
          <a:ext cx="889000" cy="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42636</xdr:rowOff>
    </xdr:from>
    <xdr:to>
      <xdr:col>76</xdr:col>
      <xdr:colOff>165100</xdr:colOff>
      <xdr:row>79</xdr:row>
      <xdr:rowOff>144236</xdr:rowOff>
    </xdr:to>
    <xdr:sp macro="" textlink="">
      <xdr:nvSpPr>
        <xdr:cNvPr id="648" name="フローチャート: 判断 647">
          <a:extLst>
            <a:ext uri="{FF2B5EF4-FFF2-40B4-BE49-F238E27FC236}">
              <a16:creationId xmlns:a16="http://schemas.microsoft.com/office/drawing/2014/main" xmlns="" id="{00000000-0008-0000-0700-000088020000}"/>
            </a:ext>
          </a:extLst>
        </xdr:cNvPr>
        <xdr:cNvSpPr/>
      </xdr:nvSpPr>
      <xdr:spPr>
        <a:xfrm>
          <a:off x="14541500" y="1358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160763</xdr:rowOff>
    </xdr:from>
    <xdr:ext cx="378565"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4403017" y="13362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94013</xdr:rowOff>
    </xdr:from>
    <xdr:to>
      <xdr:col>71</xdr:col>
      <xdr:colOff>177800</xdr:colOff>
      <xdr:row>79</xdr:row>
      <xdr:rowOff>95352</xdr:rowOff>
    </xdr:to>
    <xdr:cxnSp macro="">
      <xdr:nvCxnSpPr>
        <xdr:cNvPr id="650" name="直線コネクタ 649">
          <a:extLst>
            <a:ext uri="{FF2B5EF4-FFF2-40B4-BE49-F238E27FC236}">
              <a16:creationId xmlns:a16="http://schemas.microsoft.com/office/drawing/2014/main" xmlns="" id="{00000000-0008-0000-0700-00008A020000}"/>
            </a:ext>
          </a:extLst>
        </xdr:cNvPr>
        <xdr:cNvCxnSpPr/>
      </xdr:nvCxnSpPr>
      <xdr:spPr>
        <a:xfrm flipV="1">
          <a:off x="12814300" y="13638563"/>
          <a:ext cx="889000" cy="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169856</xdr:rowOff>
    </xdr:from>
    <xdr:to>
      <xdr:col>72</xdr:col>
      <xdr:colOff>38100</xdr:colOff>
      <xdr:row>79</xdr:row>
      <xdr:rowOff>100006</xdr:rowOff>
    </xdr:to>
    <xdr:sp macro="" textlink="">
      <xdr:nvSpPr>
        <xdr:cNvPr id="651" name="フローチャート: 判断 650">
          <a:extLst>
            <a:ext uri="{FF2B5EF4-FFF2-40B4-BE49-F238E27FC236}">
              <a16:creationId xmlns:a16="http://schemas.microsoft.com/office/drawing/2014/main" xmlns="" id="{00000000-0008-0000-0700-00008B020000}"/>
            </a:ext>
          </a:extLst>
        </xdr:cNvPr>
        <xdr:cNvSpPr/>
      </xdr:nvSpPr>
      <xdr:spPr>
        <a:xfrm>
          <a:off x="13652500" y="135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116533</xdr:rowOff>
    </xdr:from>
    <xdr:ext cx="469744"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3468428" y="1331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42614</xdr:rowOff>
    </xdr:from>
    <xdr:to>
      <xdr:col>67</xdr:col>
      <xdr:colOff>101600</xdr:colOff>
      <xdr:row>79</xdr:row>
      <xdr:rowOff>144214</xdr:rowOff>
    </xdr:to>
    <xdr:sp macro="" textlink="">
      <xdr:nvSpPr>
        <xdr:cNvPr id="653" name="フローチャート: 判断 652">
          <a:extLst>
            <a:ext uri="{FF2B5EF4-FFF2-40B4-BE49-F238E27FC236}">
              <a16:creationId xmlns:a16="http://schemas.microsoft.com/office/drawing/2014/main" xmlns="" id="{00000000-0008-0000-0700-00008D020000}"/>
            </a:ext>
          </a:extLst>
        </xdr:cNvPr>
        <xdr:cNvSpPr/>
      </xdr:nvSpPr>
      <xdr:spPr>
        <a:xfrm>
          <a:off x="12763500" y="1358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160741</xdr:rowOff>
    </xdr:from>
    <xdr:ext cx="378565" cy="259045"/>
    <xdr:sp macro="" textlink="">
      <xdr:nvSpPr>
        <xdr:cNvPr id="654" name="テキスト ボックス 653">
          <a:extLst>
            <a:ext uri="{FF2B5EF4-FFF2-40B4-BE49-F238E27FC236}">
              <a16:creationId xmlns:a16="http://schemas.microsoft.com/office/drawing/2014/main" xmlns="" id="{00000000-0008-0000-0700-00008E020000}"/>
            </a:ext>
          </a:extLst>
        </xdr:cNvPr>
        <xdr:cNvSpPr txBox="1"/>
      </xdr:nvSpPr>
      <xdr:spPr>
        <a:xfrm>
          <a:off x="12625017" y="13362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xmlns="" id="{00000000-0008-0000-07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xmlns="" id="{00000000-0008-0000-07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xmlns="" id="{00000000-0008-0000-07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xmlns="" id="{00000000-0008-0000-07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xmlns="" id="{00000000-0008-0000-07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125585</xdr:rowOff>
    </xdr:from>
    <xdr:to>
      <xdr:col>85</xdr:col>
      <xdr:colOff>177800</xdr:colOff>
      <xdr:row>79</xdr:row>
      <xdr:rowOff>55735</xdr:rowOff>
    </xdr:to>
    <xdr:sp macro="" textlink="">
      <xdr:nvSpPr>
        <xdr:cNvPr id="660" name="楕円 659">
          <a:extLst>
            <a:ext uri="{FF2B5EF4-FFF2-40B4-BE49-F238E27FC236}">
              <a16:creationId xmlns:a16="http://schemas.microsoft.com/office/drawing/2014/main" xmlns="" id="{00000000-0008-0000-0700-000094020000}"/>
            </a:ext>
          </a:extLst>
        </xdr:cNvPr>
        <xdr:cNvSpPr/>
      </xdr:nvSpPr>
      <xdr:spPr>
        <a:xfrm>
          <a:off x="16268700" y="1349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84962</xdr:rowOff>
    </xdr:from>
    <xdr:ext cx="469744" cy="259045"/>
    <xdr:sp macro="" textlink="">
      <xdr:nvSpPr>
        <xdr:cNvPr id="661" name="災害復旧費該当値テキスト">
          <a:extLst>
            <a:ext uri="{FF2B5EF4-FFF2-40B4-BE49-F238E27FC236}">
              <a16:creationId xmlns:a16="http://schemas.microsoft.com/office/drawing/2014/main" xmlns="" id="{00000000-0008-0000-0700-000095020000}"/>
            </a:ext>
          </a:extLst>
        </xdr:cNvPr>
        <xdr:cNvSpPr txBox="1"/>
      </xdr:nvSpPr>
      <xdr:spPr>
        <a:xfrm>
          <a:off x="16370300" y="13286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48013</xdr:rowOff>
    </xdr:from>
    <xdr:to>
      <xdr:col>81</xdr:col>
      <xdr:colOff>101600</xdr:colOff>
      <xdr:row>79</xdr:row>
      <xdr:rowOff>149613</xdr:rowOff>
    </xdr:to>
    <xdr:sp macro="" textlink="">
      <xdr:nvSpPr>
        <xdr:cNvPr id="662" name="楕円 661">
          <a:extLst>
            <a:ext uri="{FF2B5EF4-FFF2-40B4-BE49-F238E27FC236}">
              <a16:creationId xmlns:a16="http://schemas.microsoft.com/office/drawing/2014/main" xmlns="" id="{00000000-0008-0000-0700-000096020000}"/>
            </a:ext>
          </a:extLst>
        </xdr:cNvPr>
        <xdr:cNvSpPr/>
      </xdr:nvSpPr>
      <xdr:spPr>
        <a:xfrm>
          <a:off x="15430500" y="1359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140740</xdr:rowOff>
    </xdr:from>
    <xdr:ext cx="249299" cy="259045"/>
    <xdr:sp macro="" textlink="">
      <xdr:nvSpPr>
        <xdr:cNvPr id="663" name="テキスト ボックス 662">
          <a:extLst>
            <a:ext uri="{FF2B5EF4-FFF2-40B4-BE49-F238E27FC236}">
              <a16:creationId xmlns:a16="http://schemas.microsoft.com/office/drawing/2014/main" xmlns="" id="{00000000-0008-0000-0700-000097020000}"/>
            </a:ext>
          </a:extLst>
        </xdr:cNvPr>
        <xdr:cNvSpPr txBox="1"/>
      </xdr:nvSpPr>
      <xdr:spPr>
        <a:xfrm>
          <a:off x="15356650" y="136852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4" name="楕円 663">
          <a:extLst>
            <a:ext uri="{FF2B5EF4-FFF2-40B4-BE49-F238E27FC236}">
              <a16:creationId xmlns:a16="http://schemas.microsoft.com/office/drawing/2014/main" xmlns="" id="{00000000-0008-0000-0700-000098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5" name="テキスト ボックス 664">
          <a:extLst>
            <a:ext uri="{FF2B5EF4-FFF2-40B4-BE49-F238E27FC236}">
              <a16:creationId xmlns:a16="http://schemas.microsoft.com/office/drawing/2014/main" xmlns="" id="{00000000-0008-0000-0700-000099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43213</xdr:rowOff>
    </xdr:from>
    <xdr:to>
      <xdr:col>72</xdr:col>
      <xdr:colOff>38100</xdr:colOff>
      <xdr:row>79</xdr:row>
      <xdr:rowOff>144813</xdr:rowOff>
    </xdr:to>
    <xdr:sp macro="" textlink="">
      <xdr:nvSpPr>
        <xdr:cNvPr id="666" name="楕円 665">
          <a:extLst>
            <a:ext uri="{FF2B5EF4-FFF2-40B4-BE49-F238E27FC236}">
              <a16:creationId xmlns:a16="http://schemas.microsoft.com/office/drawing/2014/main" xmlns="" id="{00000000-0008-0000-0700-00009A020000}"/>
            </a:ext>
          </a:extLst>
        </xdr:cNvPr>
        <xdr:cNvSpPr/>
      </xdr:nvSpPr>
      <xdr:spPr>
        <a:xfrm>
          <a:off x="13652500" y="1358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135940</xdr:rowOff>
    </xdr:from>
    <xdr:ext cx="378565" cy="259045"/>
    <xdr:sp macro="" textlink="">
      <xdr:nvSpPr>
        <xdr:cNvPr id="667" name="テキスト ボックス 666">
          <a:extLst>
            <a:ext uri="{FF2B5EF4-FFF2-40B4-BE49-F238E27FC236}">
              <a16:creationId xmlns:a16="http://schemas.microsoft.com/office/drawing/2014/main" xmlns="" id="{00000000-0008-0000-0700-00009B020000}"/>
            </a:ext>
          </a:extLst>
        </xdr:cNvPr>
        <xdr:cNvSpPr txBox="1"/>
      </xdr:nvSpPr>
      <xdr:spPr>
        <a:xfrm>
          <a:off x="13514017" y="13680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44552</xdr:rowOff>
    </xdr:from>
    <xdr:to>
      <xdr:col>67</xdr:col>
      <xdr:colOff>101600</xdr:colOff>
      <xdr:row>79</xdr:row>
      <xdr:rowOff>146152</xdr:rowOff>
    </xdr:to>
    <xdr:sp macro="" textlink="">
      <xdr:nvSpPr>
        <xdr:cNvPr id="668" name="楕円 667">
          <a:extLst>
            <a:ext uri="{FF2B5EF4-FFF2-40B4-BE49-F238E27FC236}">
              <a16:creationId xmlns:a16="http://schemas.microsoft.com/office/drawing/2014/main" xmlns="" id="{00000000-0008-0000-0700-00009C020000}"/>
            </a:ext>
          </a:extLst>
        </xdr:cNvPr>
        <xdr:cNvSpPr/>
      </xdr:nvSpPr>
      <xdr:spPr>
        <a:xfrm>
          <a:off x="12763500" y="1358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137279</xdr:rowOff>
    </xdr:from>
    <xdr:ext cx="378565" cy="259045"/>
    <xdr:sp macro="" textlink="">
      <xdr:nvSpPr>
        <xdr:cNvPr id="669" name="テキスト ボックス 668">
          <a:extLst>
            <a:ext uri="{FF2B5EF4-FFF2-40B4-BE49-F238E27FC236}">
              <a16:creationId xmlns:a16="http://schemas.microsoft.com/office/drawing/2014/main" xmlns="" id="{00000000-0008-0000-0700-00009D020000}"/>
            </a:ext>
          </a:extLst>
        </xdr:cNvPr>
        <xdr:cNvSpPr txBox="1"/>
      </xdr:nvSpPr>
      <xdr:spPr>
        <a:xfrm>
          <a:off x="12625017" y="13681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xmlns="" id="{00000000-0008-0000-07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xmlns="" id="{00000000-0008-0000-07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xmlns="" id="{00000000-0008-0000-07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xmlns="" id="{00000000-0008-0000-07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xmlns="" id="{00000000-0008-0000-07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xmlns="" id="{00000000-0008-0000-07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xmlns="" id="{00000000-0008-0000-07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xmlns="" id="{00000000-0008-0000-07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xmlns="" id="{00000000-0008-0000-07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xmlns="" id="{00000000-0008-0000-07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80" name="直線コネクタ 679">
          <a:extLst>
            <a:ext uri="{FF2B5EF4-FFF2-40B4-BE49-F238E27FC236}">
              <a16:creationId xmlns:a16="http://schemas.microsoft.com/office/drawing/2014/main" xmlns="" id="{00000000-0008-0000-0700-0000A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81" name="テキスト ボックス 680">
          <a:extLst>
            <a:ext uri="{FF2B5EF4-FFF2-40B4-BE49-F238E27FC236}">
              <a16:creationId xmlns:a16="http://schemas.microsoft.com/office/drawing/2014/main" xmlns="" id="{00000000-0008-0000-0700-0000A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2" name="直線コネクタ 681">
          <a:extLst>
            <a:ext uri="{FF2B5EF4-FFF2-40B4-BE49-F238E27FC236}">
              <a16:creationId xmlns:a16="http://schemas.microsoft.com/office/drawing/2014/main" xmlns="" id="{00000000-0008-0000-0700-0000A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3" name="テキスト ボックス 682">
          <a:extLst>
            <a:ext uri="{FF2B5EF4-FFF2-40B4-BE49-F238E27FC236}">
              <a16:creationId xmlns:a16="http://schemas.microsoft.com/office/drawing/2014/main" xmlns="" id="{00000000-0008-0000-0700-0000AB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4" name="直線コネクタ 683">
          <a:extLst>
            <a:ext uri="{FF2B5EF4-FFF2-40B4-BE49-F238E27FC236}">
              <a16:creationId xmlns:a16="http://schemas.microsoft.com/office/drawing/2014/main" xmlns="" id="{00000000-0008-0000-0700-0000A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5" name="テキスト ボックス 684">
          <a:extLst>
            <a:ext uri="{FF2B5EF4-FFF2-40B4-BE49-F238E27FC236}">
              <a16:creationId xmlns:a16="http://schemas.microsoft.com/office/drawing/2014/main" xmlns="" id="{00000000-0008-0000-0700-0000AD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6" name="直線コネクタ 685">
          <a:extLst>
            <a:ext uri="{FF2B5EF4-FFF2-40B4-BE49-F238E27FC236}">
              <a16:creationId xmlns:a16="http://schemas.microsoft.com/office/drawing/2014/main" xmlns="" id="{00000000-0008-0000-0700-0000A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7" name="テキスト ボックス 686">
          <a:extLst>
            <a:ext uri="{FF2B5EF4-FFF2-40B4-BE49-F238E27FC236}">
              <a16:creationId xmlns:a16="http://schemas.microsoft.com/office/drawing/2014/main" xmlns="" id="{00000000-0008-0000-0700-0000AF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xmlns=""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9" name="テキスト ボックス 688">
          <a:extLst>
            <a:ext uri="{FF2B5EF4-FFF2-40B4-BE49-F238E27FC236}">
              <a16:creationId xmlns:a16="http://schemas.microsoft.com/office/drawing/2014/main" xmlns="" id="{00000000-0008-0000-0700-0000B1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xmlns=""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25606</xdr:rowOff>
    </xdr:from>
    <xdr:to>
      <xdr:col>85</xdr:col>
      <xdr:colOff>126364</xdr:colOff>
      <xdr:row>97</xdr:row>
      <xdr:rowOff>141094</xdr:rowOff>
    </xdr:to>
    <xdr:cxnSp macro="">
      <xdr:nvCxnSpPr>
        <xdr:cNvPr id="691" name="直線コネクタ 690">
          <a:extLst>
            <a:ext uri="{FF2B5EF4-FFF2-40B4-BE49-F238E27FC236}">
              <a16:creationId xmlns:a16="http://schemas.microsoft.com/office/drawing/2014/main" xmlns="" id="{00000000-0008-0000-0700-0000B3020000}"/>
            </a:ext>
          </a:extLst>
        </xdr:cNvPr>
        <xdr:cNvCxnSpPr/>
      </xdr:nvCxnSpPr>
      <xdr:spPr>
        <a:xfrm flipV="1">
          <a:off x="16317595" y="15456106"/>
          <a:ext cx="1269" cy="131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144921</xdr:rowOff>
    </xdr:from>
    <xdr:ext cx="469744" cy="259045"/>
    <xdr:sp macro="" textlink="">
      <xdr:nvSpPr>
        <xdr:cNvPr id="692" name="公債費最小値テキスト">
          <a:extLst>
            <a:ext uri="{FF2B5EF4-FFF2-40B4-BE49-F238E27FC236}">
              <a16:creationId xmlns:a16="http://schemas.microsoft.com/office/drawing/2014/main" xmlns="" id="{00000000-0008-0000-0700-0000B4020000}"/>
            </a:ext>
          </a:extLst>
        </xdr:cNvPr>
        <xdr:cNvSpPr txBox="1"/>
      </xdr:nvSpPr>
      <xdr:spPr>
        <a:xfrm>
          <a:off x="16370300" y="1677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141094</xdr:rowOff>
    </xdr:from>
    <xdr:to>
      <xdr:col>86</xdr:col>
      <xdr:colOff>25400</xdr:colOff>
      <xdr:row>97</xdr:row>
      <xdr:rowOff>141094</xdr:rowOff>
    </xdr:to>
    <xdr:cxnSp macro="">
      <xdr:nvCxnSpPr>
        <xdr:cNvPr id="693" name="直線コネクタ 692">
          <a:extLst>
            <a:ext uri="{FF2B5EF4-FFF2-40B4-BE49-F238E27FC236}">
              <a16:creationId xmlns:a16="http://schemas.microsoft.com/office/drawing/2014/main" xmlns="" id="{00000000-0008-0000-0700-0000B5020000}"/>
            </a:ext>
          </a:extLst>
        </xdr:cNvPr>
        <xdr:cNvCxnSpPr/>
      </xdr:nvCxnSpPr>
      <xdr:spPr>
        <a:xfrm>
          <a:off x="16230600" y="16771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143733</xdr:rowOff>
    </xdr:from>
    <xdr:ext cx="534377" cy="259045"/>
    <xdr:sp macro="" textlink="">
      <xdr:nvSpPr>
        <xdr:cNvPr id="694" name="公債費最大値テキスト">
          <a:extLst>
            <a:ext uri="{FF2B5EF4-FFF2-40B4-BE49-F238E27FC236}">
              <a16:creationId xmlns:a16="http://schemas.microsoft.com/office/drawing/2014/main" xmlns="" id="{00000000-0008-0000-0700-0000B6020000}"/>
            </a:ext>
          </a:extLst>
        </xdr:cNvPr>
        <xdr:cNvSpPr txBox="1"/>
      </xdr:nvSpPr>
      <xdr:spPr>
        <a:xfrm>
          <a:off x="16370300" y="1523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64,991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25606</xdr:rowOff>
    </xdr:from>
    <xdr:to>
      <xdr:col>86</xdr:col>
      <xdr:colOff>25400</xdr:colOff>
      <xdr:row>90</xdr:row>
      <xdr:rowOff>25606</xdr:rowOff>
    </xdr:to>
    <xdr:cxnSp macro="">
      <xdr:nvCxnSpPr>
        <xdr:cNvPr id="695" name="直線コネクタ 694">
          <a:extLst>
            <a:ext uri="{FF2B5EF4-FFF2-40B4-BE49-F238E27FC236}">
              <a16:creationId xmlns:a16="http://schemas.microsoft.com/office/drawing/2014/main" xmlns="" id="{00000000-0008-0000-0700-0000B7020000}"/>
            </a:ext>
          </a:extLst>
        </xdr:cNvPr>
        <xdr:cNvCxnSpPr/>
      </xdr:nvCxnSpPr>
      <xdr:spPr>
        <a:xfrm>
          <a:off x="16230600" y="15456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21330</xdr:rowOff>
    </xdr:from>
    <xdr:to>
      <xdr:col>85</xdr:col>
      <xdr:colOff>127000</xdr:colOff>
      <xdr:row>94</xdr:row>
      <xdr:rowOff>81521</xdr:rowOff>
    </xdr:to>
    <xdr:cxnSp macro="">
      <xdr:nvCxnSpPr>
        <xdr:cNvPr id="696" name="直線コネクタ 695">
          <a:extLst>
            <a:ext uri="{FF2B5EF4-FFF2-40B4-BE49-F238E27FC236}">
              <a16:creationId xmlns:a16="http://schemas.microsoft.com/office/drawing/2014/main" xmlns="" id="{00000000-0008-0000-0700-0000B8020000}"/>
            </a:ext>
          </a:extLst>
        </xdr:cNvPr>
        <xdr:cNvCxnSpPr/>
      </xdr:nvCxnSpPr>
      <xdr:spPr>
        <a:xfrm>
          <a:off x="15481300" y="16137630"/>
          <a:ext cx="838200" cy="6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150021</xdr:rowOff>
    </xdr:from>
    <xdr:ext cx="534377" cy="259045"/>
    <xdr:sp macro="" textlink="">
      <xdr:nvSpPr>
        <xdr:cNvPr id="697" name="公債費平均値テキスト">
          <a:extLst>
            <a:ext uri="{FF2B5EF4-FFF2-40B4-BE49-F238E27FC236}">
              <a16:creationId xmlns:a16="http://schemas.microsoft.com/office/drawing/2014/main" xmlns="" id="{00000000-0008-0000-0700-0000B9020000}"/>
            </a:ext>
          </a:extLst>
        </xdr:cNvPr>
        <xdr:cNvSpPr txBox="1"/>
      </xdr:nvSpPr>
      <xdr:spPr>
        <a:xfrm>
          <a:off x="16370300" y="159234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127144</xdr:rowOff>
    </xdr:from>
    <xdr:to>
      <xdr:col>85</xdr:col>
      <xdr:colOff>177800</xdr:colOff>
      <xdr:row>94</xdr:row>
      <xdr:rowOff>57294</xdr:rowOff>
    </xdr:to>
    <xdr:sp macro="" textlink="">
      <xdr:nvSpPr>
        <xdr:cNvPr id="698" name="フローチャート: 判断 697">
          <a:extLst>
            <a:ext uri="{FF2B5EF4-FFF2-40B4-BE49-F238E27FC236}">
              <a16:creationId xmlns:a16="http://schemas.microsoft.com/office/drawing/2014/main" xmlns="" id="{00000000-0008-0000-0700-0000BA020000}"/>
            </a:ext>
          </a:extLst>
        </xdr:cNvPr>
        <xdr:cNvSpPr/>
      </xdr:nvSpPr>
      <xdr:spPr>
        <a:xfrm>
          <a:off x="16268700" y="1607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21330</xdr:rowOff>
    </xdr:from>
    <xdr:to>
      <xdr:col>81</xdr:col>
      <xdr:colOff>50800</xdr:colOff>
      <xdr:row>94</xdr:row>
      <xdr:rowOff>21765</xdr:rowOff>
    </xdr:to>
    <xdr:cxnSp macro="">
      <xdr:nvCxnSpPr>
        <xdr:cNvPr id="699" name="直線コネクタ 698">
          <a:extLst>
            <a:ext uri="{FF2B5EF4-FFF2-40B4-BE49-F238E27FC236}">
              <a16:creationId xmlns:a16="http://schemas.microsoft.com/office/drawing/2014/main" xmlns="" id="{00000000-0008-0000-0700-0000BB020000}"/>
            </a:ext>
          </a:extLst>
        </xdr:cNvPr>
        <xdr:cNvCxnSpPr/>
      </xdr:nvCxnSpPr>
      <xdr:spPr>
        <a:xfrm flipV="1">
          <a:off x="14592300" y="16137630"/>
          <a:ext cx="889000" cy="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151011</xdr:rowOff>
    </xdr:from>
    <xdr:to>
      <xdr:col>81</xdr:col>
      <xdr:colOff>101600</xdr:colOff>
      <xdr:row>94</xdr:row>
      <xdr:rowOff>81161</xdr:rowOff>
    </xdr:to>
    <xdr:sp macro="" textlink="">
      <xdr:nvSpPr>
        <xdr:cNvPr id="700" name="フローチャート: 判断 699">
          <a:extLst>
            <a:ext uri="{FF2B5EF4-FFF2-40B4-BE49-F238E27FC236}">
              <a16:creationId xmlns:a16="http://schemas.microsoft.com/office/drawing/2014/main" xmlns="" id="{00000000-0008-0000-0700-0000BC020000}"/>
            </a:ext>
          </a:extLst>
        </xdr:cNvPr>
        <xdr:cNvSpPr/>
      </xdr:nvSpPr>
      <xdr:spPr>
        <a:xfrm>
          <a:off x="15430500" y="1609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72288</xdr:rowOff>
    </xdr:from>
    <xdr:ext cx="534377" cy="259045"/>
    <xdr:sp macro="" textlink="">
      <xdr:nvSpPr>
        <xdr:cNvPr id="701" name="テキスト ボックス 700">
          <a:extLst>
            <a:ext uri="{FF2B5EF4-FFF2-40B4-BE49-F238E27FC236}">
              <a16:creationId xmlns:a16="http://schemas.microsoft.com/office/drawing/2014/main" xmlns="" id="{00000000-0008-0000-0700-0000BD020000}"/>
            </a:ext>
          </a:extLst>
        </xdr:cNvPr>
        <xdr:cNvSpPr txBox="1"/>
      </xdr:nvSpPr>
      <xdr:spPr>
        <a:xfrm>
          <a:off x="15214111" y="1618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109113</xdr:rowOff>
    </xdr:from>
    <xdr:to>
      <xdr:col>76</xdr:col>
      <xdr:colOff>114300</xdr:colOff>
      <xdr:row>94</xdr:row>
      <xdr:rowOff>21765</xdr:rowOff>
    </xdr:to>
    <xdr:cxnSp macro="">
      <xdr:nvCxnSpPr>
        <xdr:cNvPr id="702" name="直線コネクタ 701">
          <a:extLst>
            <a:ext uri="{FF2B5EF4-FFF2-40B4-BE49-F238E27FC236}">
              <a16:creationId xmlns:a16="http://schemas.microsoft.com/office/drawing/2014/main" xmlns="" id="{00000000-0008-0000-0700-0000BE020000}"/>
            </a:ext>
          </a:extLst>
        </xdr:cNvPr>
        <xdr:cNvCxnSpPr/>
      </xdr:nvCxnSpPr>
      <xdr:spPr>
        <a:xfrm>
          <a:off x="13703300" y="16053963"/>
          <a:ext cx="889000" cy="8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135398</xdr:rowOff>
    </xdr:from>
    <xdr:to>
      <xdr:col>76</xdr:col>
      <xdr:colOff>165100</xdr:colOff>
      <xdr:row>94</xdr:row>
      <xdr:rowOff>65548</xdr:rowOff>
    </xdr:to>
    <xdr:sp macro="" textlink="">
      <xdr:nvSpPr>
        <xdr:cNvPr id="703" name="フローチャート: 判断 702">
          <a:extLst>
            <a:ext uri="{FF2B5EF4-FFF2-40B4-BE49-F238E27FC236}">
              <a16:creationId xmlns:a16="http://schemas.microsoft.com/office/drawing/2014/main" xmlns="" id="{00000000-0008-0000-0700-0000BF020000}"/>
            </a:ext>
          </a:extLst>
        </xdr:cNvPr>
        <xdr:cNvSpPr/>
      </xdr:nvSpPr>
      <xdr:spPr>
        <a:xfrm>
          <a:off x="14541500" y="160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82075</xdr:rowOff>
    </xdr:from>
    <xdr:ext cx="534377" cy="259045"/>
    <xdr:sp macro="" textlink="">
      <xdr:nvSpPr>
        <xdr:cNvPr id="704" name="テキスト ボックス 703">
          <a:extLst>
            <a:ext uri="{FF2B5EF4-FFF2-40B4-BE49-F238E27FC236}">
              <a16:creationId xmlns:a16="http://schemas.microsoft.com/office/drawing/2014/main" xmlns="" id="{00000000-0008-0000-0700-0000C0020000}"/>
            </a:ext>
          </a:extLst>
        </xdr:cNvPr>
        <xdr:cNvSpPr txBox="1"/>
      </xdr:nvSpPr>
      <xdr:spPr>
        <a:xfrm>
          <a:off x="14325111" y="1585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163178</xdr:rowOff>
    </xdr:from>
    <xdr:to>
      <xdr:col>71</xdr:col>
      <xdr:colOff>177800</xdr:colOff>
      <xdr:row>93</xdr:row>
      <xdr:rowOff>109113</xdr:rowOff>
    </xdr:to>
    <xdr:cxnSp macro="">
      <xdr:nvCxnSpPr>
        <xdr:cNvPr id="705" name="直線コネクタ 704">
          <a:extLst>
            <a:ext uri="{FF2B5EF4-FFF2-40B4-BE49-F238E27FC236}">
              <a16:creationId xmlns:a16="http://schemas.microsoft.com/office/drawing/2014/main" xmlns="" id="{00000000-0008-0000-0700-0000C1020000}"/>
            </a:ext>
          </a:extLst>
        </xdr:cNvPr>
        <xdr:cNvCxnSpPr/>
      </xdr:nvCxnSpPr>
      <xdr:spPr>
        <a:xfrm>
          <a:off x="12814300" y="15936578"/>
          <a:ext cx="889000" cy="117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112423</xdr:rowOff>
    </xdr:from>
    <xdr:to>
      <xdr:col>72</xdr:col>
      <xdr:colOff>38100</xdr:colOff>
      <xdr:row>94</xdr:row>
      <xdr:rowOff>42573</xdr:rowOff>
    </xdr:to>
    <xdr:sp macro="" textlink="">
      <xdr:nvSpPr>
        <xdr:cNvPr id="706" name="フローチャート: 判断 705">
          <a:extLst>
            <a:ext uri="{FF2B5EF4-FFF2-40B4-BE49-F238E27FC236}">
              <a16:creationId xmlns:a16="http://schemas.microsoft.com/office/drawing/2014/main" xmlns="" id="{00000000-0008-0000-0700-0000C2020000}"/>
            </a:ext>
          </a:extLst>
        </xdr:cNvPr>
        <xdr:cNvSpPr/>
      </xdr:nvSpPr>
      <xdr:spPr>
        <a:xfrm>
          <a:off x="13652500" y="1605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33700</xdr:rowOff>
    </xdr:from>
    <xdr:ext cx="534377"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3436111" y="1615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123989</xdr:rowOff>
    </xdr:from>
    <xdr:to>
      <xdr:col>67</xdr:col>
      <xdr:colOff>101600</xdr:colOff>
      <xdr:row>94</xdr:row>
      <xdr:rowOff>54139</xdr:rowOff>
    </xdr:to>
    <xdr:sp macro="" textlink="">
      <xdr:nvSpPr>
        <xdr:cNvPr id="708" name="フローチャート: 判断 707">
          <a:extLst>
            <a:ext uri="{FF2B5EF4-FFF2-40B4-BE49-F238E27FC236}">
              <a16:creationId xmlns:a16="http://schemas.microsoft.com/office/drawing/2014/main" xmlns="" id="{00000000-0008-0000-0700-0000C4020000}"/>
            </a:ext>
          </a:extLst>
        </xdr:cNvPr>
        <xdr:cNvSpPr/>
      </xdr:nvSpPr>
      <xdr:spPr>
        <a:xfrm>
          <a:off x="12763500" y="160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45266</xdr:rowOff>
    </xdr:from>
    <xdr:ext cx="534377" cy="259045"/>
    <xdr:sp macro="" textlink="">
      <xdr:nvSpPr>
        <xdr:cNvPr id="709" name="テキスト ボックス 708">
          <a:extLst>
            <a:ext uri="{FF2B5EF4-FFF2-40B4-BE49-F238E27FC236}">
              <a16:creationId xmlns:a16="http://schemas.microsoft.com/office/drawing/2014/main" xmlns="" id="{00000000-0008-0000-0700-0000C5020000}"/>
            </a:ext>
          </a:extLst>
        </xdr:cNvPr>
        <xdr:cNvSpPr txBox="1"/>
      </xdr:nvSpPr>
      <xdr:spPr>
        <a:xfrm>
          <a:off x="12547111" y="1616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xmlns=""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xmlns=""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xmlns=""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xmlns=""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30721</xdr:rowOff>
    </xdr:from>
    <xdr:to>
      <xdr:col>85</xdr:col>
      <xdr:colOff>177800</xdr:colOff>
      <xdr:row>94</xdr:row>
      <xdr:rowOff>132321</xdr:rowOff>
    </xdr:to>
    <xdr:sp macro="" textlink="">
      <xdr:nvSpPr>
        <xdr:cNvPr id="715" name="楕円 714">
          <a:extLst>
            <a:ext uri="{FF2B5EF4-FFF2-40B4-BE49-F238E27FC236}">
              <a16:creationId xmlns:a16="http://schemas.microsoft.com/office/drawing/2014/main" xmlns="" id="{00000000-0008-0000-0700-0000CB020000}"/>
            </a:ext>
          </a:extLst>
        </xdr:cNvPr>
        <xdr:cNvSpPr/>
      </xdr:nvSpPr>
      <xdr:spPr>
        <a:xfrm>
          <a:off x="16268700" y="1614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9148</xdr:rowOff>
    </xdr:from>
    <xdr:ext cx="534377" cy="259045"/>
    <xdr:sp macro="" textlink="">
      <xdr:nvSpPr>
        <xdr:cNvPr id="716" name="公債費該当値テキスト">
          <a:extLst>
            <a:ext uri="{FF2B5EF4-FFF2-40B4-BE49-F238E27FC236}">
              <a16:creationId xmlns:a16="http://schemas.microsoft.com/office/drawing/2014/main" xmlns="" id="{00000000-0008-0000-0700-0000CC020000}"/>
            </a:ext>
          </a:extLst>
        </xdr:cNvPr>
        <xdr:cNvSpPr txBox="1"/>
      </xdr:nvSpPr>
      <xdr:spPr>
        <a:xfrm>
          <a:off x="16370300" y="1612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141980</xdr:rowOff>
    </xdr:from>
    <xdr:to>
      <xdr:col>81</xdr:col>
      <xdr:colOff>101600</xdr:colOff>
      <xdr:row>94</xdr:row>
      <xdr:rowOff>72130</xdr:rowOff>
    </xdr:to>
    <xdr:sp macro="" textlink="">
      <xdr:nvSpPr>
        <xdr:cNvPr id="717" name="楕円 716">
          <a:extLst>
            <a:ext uri="{FF2B5EF4-FFF2-40B4-BE49-F238E27FC236}">
              <a16:creationId xmlns:a16="http://schemas.microsoft.com/office/drawing/2014/main" xmlns="" id="{00000000-0008-0000-0700-0000CD020000}"/>
            </a:ext>
          </a:extLst>
        </xdr:cNvPr>
        <xdr:cNvSpPr/>
      </xdr:nvSpPr>
      <xdr:spPr>
        <a:xfrm>
          <a:off x="15430500" y="1608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88657</xdr:rowOff>
    </xdr:from>
    <xdr:ext cx="534377" cy="259045"/>
    <xdr:sp macro="" textlink="">
      <xdr:nvSpPr>
        <xdr:cNvPr id="718" name="テキスト ボックス 717">
          <a:extLst>
            <a:ext uri="{FF2B5EF4-FFF2-40B4-BE49-F238E27FC236}">
              <a16:creationId xmlns:a16="http://schemas.microsoft.com/office/drawing/2014/main" xmlns="" id="{00000000-0008-0000-0700-0000CE020000}"/>
            </a:ext>
          </a:extLst>
        </xdr:cNvPr>
        <xdr:cNvSpPr txBox="1"/>
      </xdr:nvSpPr>
      <xdr:spPr>
        <a:xfrm>
          <a:off x="15214111" y="1586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142415</xdr:rowOff>
    </xdr:from>
    <xdr:to>
      <xdr:col>76</xdr:col>
      <xdr:colOff>165100</xdr:colOff>
      <xdr:row>94</xdr:row>
      <xdr:rowOff>72565</xdr:rowOff>
    </xdr:to>
    <xdr:sp macro="" textlink="">
      <xdr:nvSpPr>
        <xdr:cNvPr id="719" name="楕円 718">
          <a:extLst>
            <a:ext uri="{FF2B5EF4-FFF2-40B4-BE49-F238E27FC236}">
              <a16:creationId xmlns:a16="http://schemas.microsoft.com/office/drawing/2014/main" xmlns="" id="{00000000-0008-0000-0700-0000CF020000}"/>
            </a:ext>
          </a:extLst>
        </xdr:cNvPr>
        <xdr:cNvSpPr/>
      </xdr:nvSpPr>
      <xdr:spPr>
        <a:xfrm>
          <a:off x="14541500" y="1608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63692</xdr:rowOff>
    </xdr:from>
    <xdr:ext cx="534377" cy="259045"/>
    <xdr:sp macro="" textlink="">
      <xdr:nvSpPr>
        <xdr:cNvPr id="720" name="テキスト ボックス 719">
          <a:extLst>
            <a:ext uri="{FF2B5EF4-FFF2-40B4-BE49-F238E27FC236}">
              <a16:creationId xmlns:a16="http://schemas.microsoft.com/office/drawing/2014/main" xmlns="" id="{00000000-0008-0000-0700-0000D0020000}"/>
            </a:ext>
          </a:extLst>
        </xdr:cNvPr>
        <xdr:cNvSpPr txBox="1"/>
      </xdr:nvSpPr>
      <xdr:spPr>
        <a:xfrm>
          <a:off x="14325111" y="1617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58313</xdr:rowOff>
    </xdr:from>
    <xdr:to>
      <xdr:col>72</xdr:col>
      <xdr:colOff>38100</xdr:colOff>
      <xdr:row>93</xdr:row>
      <xdr:rowOff>159913</xdr:rowOff>
    </xdr:to>
    <xdr:sp macro="" textlink="">
      <xdr:nvSpPr>
        <xdr:cNvPr id="721" name="楕円 720">
          <a:extLst>
            <a:ext uri="{FF2B5EF4-FFF2-40B4-BE49-F238E27FC236}">
              <a16:creationId xmlns:a16="http://schemas.microsoft.com/office/drawing/2014/main" xmlns="" id="{00000000-0008-0000-0700-0000D1020000}"/>
            </a:ext>
          </a:extLst>
        </xdr:cNvPr>
        <xdr:cNvSpPr/>
      </xdr:nvSpPr>
      <xdr:spPr>
        <a:xfrm>
          <a:off x="13652500" y="1600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4990</xdr:rowOff>
    </xdr:from>
    <xdr:ext cx="534377" cy="259045"/>
    <xdr:sp macro="" textlink="">
      <xdr:nvSpPr>
        <xdr:cNvPr id="722" name="テキスト ボックス 721">
          <a:extLst>
            <a:ext uri="{FF2B5EF4-FFF2-40B4-BE49-F238E27FC236}">
              <a16:creationId xmlns:a16="http://schemas.microsoft.com/office/drawing/2014/main" xmlns="" id="{00000000-0008-0000-0700-0000D2020000}"/>
            </a:ext>
          </a:extLst>
        </xdr:cNvPr>
        <xdr:cNvSpPr txBox="1"/>
      </xdr:nvSpPr>
      <xdr:spPr>
        <a:xfrm>
          <a:off x="13436111" y="1577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112378</xdr:rowOff>
    </xdr:from>
    <xdr:to>
      <xdr:col>67</xdr:col>
      <xdr:colOff>101600</xdr:colOff>
      <xdr:row>93</xdr:row>
      <xdr:rowOff>42528</xdr:rowOff>
    </xdr:to>
    <xdr:sp macro="" textlink="">
      <xdr:nvSpPr>
        <xdr:cNvPr id="723" name="楕円 722">
          <a:extLst>
            <a:ext uri="{FF2B5EF4-FFF2-40B4-BE49-F238E27FC236}">
              <a16:creationId xmlns:a16="http://schemas.microsoft.com/office/drawing/2014/main" xmlns="" id="{00000000-0008-0000-0700-0000D3020000}"/>
            </a:ext>
          </a:extLst>
        </xdr:cNvPr>
        <xdr:cNvSpPr/>
      </xdr:nvSpPr>
      <xdr:spPr>
        <a:xfrm>
          <a:off x="12763500" y="1588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59055</xdr:rowOff>
    </xdr:from>
    <xdr:ext cx="534377" cy="259045"/>
    <xdr:sp macro="" textlink="">
      <xdr:nvSpPr>
        <xdr:cNvPr id="724" name="テキスト ボックス 723">
          <a:extLst>
            <a:ext uri="{FF2B5EF4-FFF2-40B4-BE49-F238E27FC236}">
              <a16:creationId xmlns:a16="http://schemas.microsoft.com/office/drawing/2014/main" xmlns="" id="{00000000-0008-0000-0700-0000D4020000}"/>
            </a:ext>
          </a:extLst>
        </xdr:cNvPr>
        <xdr:cNvSpPr txBox="1"/>
      </xdr:nvSpPr>
      <xdr:spPr>
        <a:xfrm>
          <a:off x="12547111" y="1566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xmlns=""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xmlns=""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xmlns=""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xmlns=""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xmlns=""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xmlns=""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xmlns=""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xmlns=""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xmlns=""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xmlns=""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a:extLst>
            <a:ext uri="{FF2B5EF4-FFF2-40B4-BE49-F238E27FC236}">
              <a16:creationId xmlns:a16="http://schemas.microsoft.com/office/drawing/2014/main" xmlns="" id="{00000000-0008-0000-0700-0000D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a:extLst>
            <a:ext uri="{FF2B5EF4-FFF2-40B4-BE49-F238E27FC236}">
              <a16:creationId xmlns:a16="http://schemas.microsoft.com/office/drawing/2014/main" xmlns="" id="{00000000-0008-0000-0700-0000E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a:extLst>
            <a:ext uri="{FF2B5EF4-FFF2-40B4-BE49-F238E27FC236}">
              <a16:creationId xmlns:a16="http://schemas.microsoft.com/office/drawing/2014/main" xmlns="" id="{00000000-0008-0000-0700-0000E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a:extLst>
            <a:ext uri="{FF2B5EF4-FFF2-40B4-BE49-F238E27FC236}">
              <a16:creationId xmlns:a16="http://schemas.microsoft.com/office/drawing/2014/main" xmlns="" id="{00000000-0008-0000-0700-0000E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a:extLst>
            <a:ext uri="{FF2B5EF4-FFF2-40B4-BE49-F238E27FC236}">
              <a16:creationId xmlns:a16="http://schemas.microsoft.com/office/drawing/2014/main" xmlns="" id="{00000000-0008-0000-0700-0000E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0" name="テキスト ボックス 739">
          <a:extLst>
            <a:ext uri="{FF2B5EF4-FFF2-40B4-BE49-F238E27FC236}">
              <a16:creationId xmlns:a16="http://schemas.microsoft.com/office/drawing/2014/main" xmlns="" id="{00000000-0008-0000-0700-0000E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a:extLst>
            <a:ext uri="{FF2B5EF4-FFF2-40B4-BE49-F238E27FC236}">
              <a16:creationId xmlns:a16="http://schemas.microsoft.com/office/drawing/2014/main" xmlns="" id="{00000000-0008-0000-0700-0000E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2" name="テキスト ボックス 741">
          <a:extLst>
            <a:ext uri="{FF2B5EF4-FFF2-40B4-BE49-F238E27FC236}">
              <a16:creationId xmlns:a16="http://schemas.microsoft.com/office/drawing/2014/main" xmlns="" id="{00000000-0008-0000-0700-0000E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4" name="テキスト ボックス 743">
          <a:extLst>
            <a:ext uri="{FF2B5EF4-FFF2-40B4-BE49-F238E27FC236}">
              <a16:creationId xmlns:a16="http://schemas.microsoft.com/office/drawing/2014/main" xmlns="" id="{00000000-0008-0000-0700-0000E8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xmlns=""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xmlns="" id="{00000000-0008-0000-07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xmlns=""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138747</xdr:rowOff>
    </xdr:from>
    <xdr:to>
      <xdr:col>116</xdr:col>
      <xdr:colOff>62864</xdr:colOff>
      <xdr:row>39</xdr:row>
      <xdr:rowOff>44450</xdr:rowOff>
    </xdr:to>
    <xdr:cxnSp macro="">
      <xdr:nvCxnSpPr>
        <xdr:cNvPr id="748" name="直線コネクタ 747">
          <a:extLst>
            <a:ext uri="{FF2B5EF4-FFF2-40B4-BE49-F238E27FC236}">
              <a16:creationId xmlns:a16="http://schemas.microsoft.com/office/drawing/2014/main" xmlns="" id="{00000000-0008-0000-0700-0000EC020000}"/>
            </a:ext>
          </a:extLst>
        </xdr:cNvPr>
        <xdr:cNvCxnSpPr/>
      </xdr:nvCxnSpPr>
      <xdr:spPr>
        <a:xfrm flipV="1">
          <a:off x="22159595" y="5282247"/>
          <a:ext cx="1269" cy="1448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52405</xdr:rowOff>
    </xdr:from>
    <xdr:ext cx="249299" cy="259045"/>
    <xdr:sp macro="" textlink="">
      <xdr:nvSpPr>
        <xdr:cNvPr id="749" name="諸支出金最小値テキスト">
          <a:extLst>
            <a:ext uri="{FF2B5EF4-FFF2-40B4-BE49-F238E27FC236}">
              <a16:creationId xmlns:a16="http://schemas.microsoft.com/office/drawing/2014/main" xmlns="" id="{00000000-0008-0000-0700-0000ED020000}"/>
            </a:ext>
          </a:extLst>
        </xdr:cNvPr>
        <xdr:cNvSpPr txBox="1"/>
      </xdr:nvSpPr>
      <xdr:spPr>
        <a:xfrm>
          <a:off x="22212300" y="6738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a:extLst>
            <a:ext uri="{FF2B5EF4-FFF2-40B4-BE49-F238E27FC236}">
              <a16:creationId xmlns:a16="http://schemas.microsoft.com/office/drawing/2014/main" xmlns="" id="{00000000-0008-0000-0700-0000E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85424</xdr:rowOff>
    </xdr:from>
    <xdr:ext cx="469744" cy="259045"/>
    <xdr:sp macro="" textlink="">
      <xdr:nvSpPr>
        <xdr:cNvPr id="751" name="諸支出金最大値テキスト">
          <a:extLst>
            <a:ext uri="{FF2B5EF4-FFF2-40B4-BE49-F238E27FC236}">
              <a16:creationId xmlns:a16="http://schemas.microsoft.com/office/drawing/2014/main" xmlns="" id="{00000000-0008-0000-0700-0000EF020000}"/>
            </a:ext>
          </a:extLst>
        </xdr:cNvPr>
        <xdr:cNvSpPr txBox="1"/>
      </xdr:nvSpPr>
      <xdr:spPr>
        <a:xfrm>
          <a:off x="22212300" y="5057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138747</xdr:rowOff>
    </xdr:from>
    <xdr:to>
      <xdr:col>116</xdr:col>
      <xdr:colOff>152400</xdr:colOff>
      <xdr:row>30</xdr:row>
      <xdr:rowOff>138747</xdr:rowOff>
    </xdr:to>
    <xdr:cxnSp macro="">
      <xdr:nvCxnSpPr>
        <xdr:cNvPr id="752" name="直線コネクタ 751">
          <a:extLst>
            <a:ext uri="{FF2B5EF4-FFF2-40B4-BE49-F238E27FC236}">
              <a16:creationId xmlns:a16="http://schemas.microsoft.com/office/drawing/2014/main" xmlns="" id="{00000000-0008-0000-0700-0000F0020000}"/>
            </a:ext>
          </a:extLst>
        </xdr:cNvPr>
        <xdr:cNvCxnSpPr/>
      </xdr:nvCxnSpPr>
      <xdr:spPr>
        <a:xfrm>
          <a:off x="22072600" y="5282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3" name="直線コネクタ 752">
          <a:extLst>
            <a:ext uri="{FF2B5EF4-FFF2-40B4-BE49-F238E27FC236}">
              <a16:creationId xmlns:a16="http://schemas.microsoft.com/office/drawing/2014/main" xmlns="" id="{00000000-0008-0000-0700-0000F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141305</xdr:rowOff>
    </xdr:from>
    <xdr:ext cx="378565" cy="259045"/>
    <xdr:sp macro="" textlink="">
      <xdr:nvSpPr>
        <xdr:cNvPr id="754" name="諸支出金平均値テキスト">
          <a:extLst>
            <a:ext uri="{FF2B5EF4-FFF2-40B4-BE49-F238E27FC236}">
              <a16:creationId xmlns:a16="http://schemas.microsoft.com/office/drawing/2014/main" xmlns="" id="{00000000-0008-0000-0700-0000F2020000}"/>
            </a:ext>
          </a:extLst>
        </xdr:cNvPr>
        <xdr:cNvSpPr txBox="1"/>
      </xdr:nvSpPr>
      <xdr:spPr>
        <a:xfrm>
          <a:off x="22212300" y="6484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118428</xdr:rowOff>
    </xdr:from>
    <xdr:to>
      <xdr:col>116</xdr:col>
      <xdr:colOff>114300</xdr:colOff>
      <xdr:row>39</xdr:row>
      <xdr:rowOff>48578</xdr:rowOff>
    </xdr:to>
    <xdr:sp macro="" textlink="">
      <xdr:nvSpPr>
        <xdr:cNvPr id="755" name="フローチャート: 判断 754">
          <a:extLst>
            <a:ext uri="{FF2B5EF4-FFF2-40B4-BE49-F238E27FC236}">
              <a16:creationId xmlns:a16="http://schemas.microsoft.com/office/drawing/2014/main" xmlns="" id="{00000000-0008-0000-0700-0000F3020000}"/>
            </a:ext>
          </a:extLst>
        </xdr:cNvPr>
        <xdr:cNvSpPr/>
      </xdr:nvSpPr>
      <xdr:spPr>
        <a:xfrm>
          <a:off x="22110700" y="663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6" name="直線コネクタ 755">
          <a:extLst>
            <a:ext uri="{FF2B5EF4-FFF2-40B4-BE49-F238E27FC236}">
              <a16:creationId xmlns:a16="http://schemas.microsoft.com/office/drawing/2014/main" xmlns="" id="{00000000-0008-0000-0700-0000F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147003</xdr:rowOff>
    </xdr:from>
    <xdr:to>
      <xdr:col>112</xdr:col>
      <xdr:colOff>38100</xdr:colOff>
      <xdr:row>39</xdr:row>
      <xdr:rowOff>77153</xdr:rowOff>
    </xdr:to>
    <xdr:sp macro="" textlink="">
      <xdr:nvSpPr>
        <xdr:cNvPr id="757" name="フローチャート: 判断 756">
          <a:extLst>
            <a:ext uri="{FF2B5EF4-FFF2-40B4-BE49-F238E27FC236}">
              <a16:creationId xmlns:a16="http://schemas.microsoft.com/office/drawing/2014/main" xmlns="" id="{00000000-0008-0000-0700-0000F5020000}"/>
            </a:ext>
          </a:extLst>
        </xdr:cNvPr>
        <xdr:cNvSpPr/>
      </xdr:nvSpPr>
      <xdr:spPr>
        <a:xfrm>
          <a:off x="21272500" y="666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93680</xdr:rowOff>
    </xdr:from>
    <xdr:ext cx="313932" cy="259045"/>
    <xdr:sp macro="" textlink="">
      <xdr:nvSpPr>
        <xdr:cNvPr id="758" name="テキスト ボックス 757">
          <a:extLst>
            <a:ext uri="{FF2B5EF4-FFF2-40B4-BE49-F238E27FC236}">
              <a16:creationId xmlns:a16="http://schemas.microsoft.com/office/drawing/2014/main" xmlns="" id="{00000000-0008-0000-0700-0000F6020000}"/>
            </a:ext>
          </a:extLst>
        </xdr:cNvPr>
        <xdr:cNvSpPr txBox="1"/>
      </xdr:nvSpPr>
      <xdr:spPr>
        <a:xfrm>
          <a:off x="21166333" y="6437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9" name="直線コネクタ 758">
          <a:extLst>
            <a:ext uri="{FF2B5EF4-FFF2-40B4-BE49-F238E27FC236}">
              <a16:creationId xmlns:a16="http://schemas.microsoft.com/office/drawing/2014/main" xmlns="" id="{00000000-0008-0000-0700-0000F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149860</xdr:rowOff>
    </xdr:from>
    <xdr:to>
      <xdr:col>107</xdr:col>
      <xdr:colOff>101600</xdr:colOff>
      <xdr:row>39</xdr:row>
      <xdr:rowOff>80010</xdr:rowOff>
    </xdr:to>
    <xdr:sp macro="" textlink="">
      <xdr:nvSpPr>
        <xdr:cNvPr id="760" name="フローチャート: 判断 759">
          <a:extLst>
            <a:ext uri="{FF2B5EF4-FFF2-40B4-BE49-F238E27FC236}">
              <a16:creationId xmlns:a16="http://schemas.microsoft.com/office/drawing/2014/main" xmlns="" id="{00000000-0008-0000-0700-0000F8020000}"/>
            </a:ext>
          </a:extLst>
        </xdr:cNvPr>
        <xdr:cNvSpPr/>
      </xdr:nvSpPr>
      <xdr:spPr>
        <a:xfrm>
          <a:off x="20383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96537</xdr:rowOff>
    </xdr:from>
    <xdr:ext cx="313932" cy="259045"/>
    <xdr:sp macro="" textlink="">
      <xdr:nvSpPr>
        <xdr:cNvPr id="761" name="テキスト ボックス 760">
          <a:extLst>
            <a:ext uri="{FF2B5EF4-FFF2-40B4-BE49-F238E27FC236}">
              <a16:creationId xmlns:a16="http://schemas.microsoft.com/office/drawing/2014/main" xmlns="" id="{00000000-0008-0000-0700-0000F9020000}"/>
            </a:ext>
          </a:extLst>
        </xdr:cNvPr>
        <xdr:cNvSpPr txBox="1"/>
      </xdr:nvSpPr>
      <xdr:spPr>
        <a:xfrm>
          <a:off x="20277333" y="6440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2" name="直線コネクタ 761">
          <a:extLst>
            <a:ext uri="{FF2B5EF4-FFF2-40B4-BE49-F238E27FC236}">
              <a16:creationId xmlns:a16="http://schemas.microsoft.com/office/drawing/2014/main" xmlns="" id="{00000000-0008-0000-0700-0000F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140526</xdr:rowOff>
    </xdr:from>
    <xdr:to>
      <xdr:col>102</xdr:col>
      <xdr:colOff>165100</xdr:colOff>
      <xdr:row>39</xdr:row>
      <xdr:rowOff>70676</xdr:rowOff>
    </xdr:to>
    <xdr:sp macro="" textlink="">
      <xdr:nvSpPr>
        <xdr:cNvPr id="763" name="フローチャート: 判断 762">
          <a:extLst>
            <a:ext uri="{FF2B5EF4-FFF2-40B4-BE49-F238E27FC236}">
              <a16:creationId xmlns:a16="http://schemas.microsoft.com/office/drawing/2014/main" xmlns="" id="{00000000-0008-0000-0700-0000FB020000}"/>
            </a:ext>
          </a:extLst>
        </xdr:cNvPr>
        <xdr:cNvSpPr/>
      </xdr:nvSpPr>
      <xdr:spPr>
        <a:xfrm>
          <a:off x="19494500" y="665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87203</xdr:rowOff>
    </xdr:from>
    <xdr:ext cx="378565"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19356017" y="6430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136906</xdr:rowOff>
    </xdr:from>
    <xdr:to>
      <xdr:col>98</xdr:col>
      <xdr:colOff>38100</xdr:colOff>
      <xdr:row>39</xdr:row>
      <xdr:rowOff>67056</xdr:rowOff>
    </xdr:to>
    <xdr:sp macro="" textlink="">
      <xdr:nvSpPr>
        <xdr:cNvPr id="765" name="フローチャート: 判断 764">
          <a:extLst>
            <a:ext uri="{FF2B5EF4-FFF2-40B4-BE49-F238E27FC236}">
              <a16:creationId xmlns:a16="http://schemas.microsoft.com/office/drawing/2014/main" xmlns="" id="{00000000-0008-0000-0700-0000FD020000}"/>
            </a:ext>
          </a:extLst>
        </xdr:cNvPr>
        <xdr:cNvSpPr/>
      </xdr:nvSpPr>
      <xdr:spPr>
        <a:xfrm>
          <a:off x="18605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83583</xdr:rowOff>
    </xdr:from>
    <xdr:ext cx="378565"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18467017" y="6427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xmlns=""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xmlns=""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xmlns=""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xmlns=""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xmlns=""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2" name="楕円 771">
          <a:extLst>
            <a:ext uri="{FF2B5EF4-FFF2-40B4-BE49-F238E27FC236}">
              <a16:creationId xmlns:a16="http://schemas.microsoft.com/office/drawing/2014/main" xmlns="" id="{00000000-0008-0000-0700-000004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96855</xdr:rowOff>
    </xdr:from>
    <xdr:ext cx="249299" cy="259045"/>
    <xdr:sp macro="" textlink="">
      <xdr:nvSpPr>
        <xdr:cNvPr id="773" name="諸支出金該当値テキスト">
          <a:extLst>
            <a:ext uri="{FF2B5EF4-FFF2-40B4-BE49-F238E27FC236}">
              <a16:creationId xmlns:a16="http://schemas.microsoft.com/office/drawing/2014/main" xmlns="" id="{00000000-0008-0000-0700-000005030000}"/>
            </a:ext>
          </a:extLst>
        </xdr:cNvPr>
        <xdr:cNvSpPr txBox="1"/>
      </xdr:nvSpPr>
      <xdr:spPr>
        <a:xfrm>
          <a:off x="22212300" y="6611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4" name="楕円 773">
          <a:extLst>
            <a:ext uri="{FF2B5EF4-FFF2-40B4-BE49-F238E27FC236}">
              <a16:creationId xmlns:a16="http://schemas.microsoft.com/office/drawing/2014/main" xmlns="" id="{00000000-0008-0000-0700-000006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xmlns="" id="{00000000-0008-0000-0700-000007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6" name="楕円 775">
          <a:extLst>
            <a:ext uri="{FF2B5EF4-FFF2-40B4-BE49-F238E27FC236}">
              <a16:creationId xmlns:a16="http://schemas.microsoft.com/office/drawing/2014/main" xmlns="" id="{00000000-0008-0000-0700-000008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xmlns="" id="{00000000-0008-0000-0700-000009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8" name="楕円 777">
          <a:extLst>
            <a:ext uri="{FF2B5EF4-FFF2-40B4-BE49-F238E27FC236}">
              <a16:creationId xmlns:a16="http://schemas.microsoft.com/office/drawing/2014/main" xmlns="" id="{00000000-0008-0000-0700-00000A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xmlns="" id="{00000000-0008-0000-0700-00000B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0" name="楕円 779">
          <a:extLst>
            <a:ext uri="{FF2B5EF4-FFF2-40B4-BE49-F238E27FC236}">
              <a16:creationId xmlns:a16="http://schemas.microsoft.com/office/drawing/2014/main" xmlns="" id="{00000000-0008-0000-0700-00000C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xmlns="" id="{00000000-0008-0000-0700-00000D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xmlns=""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xmlns=""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xmlns=""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xmlns=""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xmlns=""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xmlns=""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xmlns=""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xmlns=""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xmlns=""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xmlns=""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xmlns=""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a16="http://schemas.microsoft.com/office/drawing/2014/main" xmlns=""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xmlns=""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a:extLst>
            <a:ext uri="{FF2B5EF4-FFF2-40B4-BE49-F238E27FC236}">
              <a16:creationId xmlns:a16="http://schemas.microsoft.com/office/drawing/2014/main" xmlns="" id="{00000000-0008-0000-0700-00001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xmlns=""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a:extLst>
            <a:ext uri="{FF2B5EF4-FFF2-40B4-BE49-F238E27FC236}">
              <a16:creationId xmlns:a16="http://schemas.microsoft.com/office/drawing/2014/main" xmlns="" id="{00000000-0008-0000-0700-00001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a:extLst>
            <a:ext uri="{FF2B5EF4-FFF2-40B4-BE49-F238E27FC236}">
              <a16:creationId xmlns:a16="http://schemas.microsoft.com/office/drawing/2014/main" xmlns="" id="{00000000-0008-0000-0700-00001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xmlns=""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a:extLst>
            <a:ext uri="{FF2B5EF4-FFF2-40B4-BE49-F238E27FC236}">
              <a16:creationId xmlns:a16="http://schemas.microsoft.com/office/drawing/2014/main" xmlns="" id="{00000000-0008-0000-0700-00002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xmlns=""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a:extLst>
            <a:ext uri="{FF2B5EF4-FFF2-40B4-BE49-F238E27FC236}">
              <a16:creationId xmlns:a16="http://schemas.microsoft.com/office/drawing/2014/main" xmlns="" id="{00000000-0008-0000-0700-00002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a:extLst>
            <a:ext uri="{FF2B5EF4-FFF2-40B4-BE49-F238E27FC236}">
              <a16:creationId xmlns:a16="http://schemas.microsoft.com/office/drawing/2014/main" xmlns="" id="{00000000-0008-0000-0700-00002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a:extLst>
            <a:ext uri="{FF2B5EF4-FFF2-40B4-BE49-F238E27FC236}">
              <a16:creationId xmlns:a16="http://schemas.microsoft.com/office/drawing/2014/main" xmlns="" id="{00000000-0008-0000-0700-00002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a:extLst>
            <a:ext uri="{FF2B5EF4-FFF2-40B4-BE49-F238E27FC236}">
              <a16:creationId xmlns:a16="http://schemas.microsoft.com/office/drawing/2014/main" xmlns="" id="{00000000-0008-0000-0700-00002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a:extLst>
            <a:ext uri="{FF2B5EF4-FFF2-40B4-BE49-F238E27FC236}">
              <a16:creationId xmlns:a16="http://schemas.microsoft.com/office/drawing/2014/main" xmlns="" id="{00000000-0008-0000-0700-00002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xmlns="" id="{00000000-0008-0000-0700-00002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a:extLst>
            <a:ext uri="{FF2B5EF4-FFF2-40B4-BE49-F238E27FC236}">
              <a16:creationId xmlns:a16="http://schemas.microsoft.com/office/drawing/2014/main" xmlns="" id="{00000000-0008-0000-0700-00002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a:extLst>
            <a:ext uri="{FF2B5EF4-FFF2-40B4-BE49-F238E27FC236}">
              <a16:creationId xmlns:a16="http://schemas.microsoft.com/office/drawing/2014/main" xmlns="" id="{00000000-0008-0000-0700-00002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xmlns="" id="{00000000-0008-0000-0700-00002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a:extLst>
            <a:ext uri="{FF2B5EF4-FFF2-40B4-BE49-F238E27FC236}">
              <a16:creationId xmlns:a16="http://schemas.microsoft.com/office/drawing/2014/main" xmlns="" id="{00000000-0008-0000-0700-00002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a:extLst>
            <a:ext uri="{FF2B5EF4-FFF2-40B4-BE49-F238E27FC236}">
              <a16:creationId xmlns:a16="http://schemas.microsoft.com/office/drawing/2014/main" xmlns="" id="{00000000-0008-0000-0700-00002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xmlns="" id="{00000000-0008-0000-0700-00002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a:extLst>
            <a:ext uri="{FF2B5EF4-FFF2-40B4-BE49-F238E27FC236}">
              <a16:creationId xmlns:a16="http://schemas.microsoft.com/office/drawing/2014/main" xmlns="" id="{00000000-0008-0000-0700-00002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xmlns=""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xmlns=""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xmlns=""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xmlns=""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a:extLst>
            <a:ext uri="{FF2B5EF4-FFF2-40B4-BE49-F238E27FC236}">
              <a16:creationId xmlns:a16="http://schemas.microsoft.com/office/drawing/2014/main" xmlns="" id="{00000000-0008-0000-0700-00003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a:extLst>
            <a:ext uri="{FF2B5EF4-FFF2-40B4-BE49-F238E27FC236}">
              <a16:creationId xmlns:a16="http://schemas.microsoft.com/office/drawing/2014/main" xmlns="" id="{00000000-0008-0000-0700-00003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a:extLst>
            <a:ext uri="{FF2B5EF4-FFF2-40B4-BE49-F238E27FC236}">
              <a16:creationId xmlns:a16="http://schemas.microsoft.com/office/drawing/2014/main" xmlns="" id="{00000000-0008-0000-0700-00003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xmlns="" id="{00000000-0008-0000-0700-00003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a:extLst>
            <a:ext uri="{FF2B5EF4-FFF2-40B4-BE49-F238E27FC236}">
              <a16:creationId xmlns:a16="http://schemas.microsoft.com/office/drawing/2014/main" xmlns="" id="{00000000-0008-0000-0700-00003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xmlns="" id="{00000000-0008-0000-0700-00003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a:extLst>
            <a:ext uri="{FF2B5EF4-FFF2-40B4-BE49-F238E27FC236}">
              <a16:creationId xmlns:a16="http://schemas.microsoft.com/office/drawing/2014/main" xmlns="" id="{00000000-0008-0000-0700-00003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xmlns="" id="{00000000-0008-0000-0700-00003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a:extLst>
            <a:ext uri="{FF2B5EF4-FFF2-40B4-BE49-F238E27FC236}">
              <a16:creationId xmlns:a16="http://schemas.microsoft.com/office/drawing/2014/main" xmlns="" id="{00000000-0008-0000-0700-00003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xmlns="" id="{00000000-0008-0000-0700-00003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xmlns=""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xmlns=""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xmlns=""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においては上昇傾向にあり、前年度比１０，４３０円（７．４％）の増加となった。民生費が増加したのは、令和元年東日本台風に伴う災害見舞金の給付や、家財等購入支援補助金の増加が主な要因である。今後も社会保障経費の増加が見込まれており、民生費の上昇傾向は続くものと見込まれる。</a:t>
          </a:r>
        </a:p>
        <a:p>
          <a:r>
            <a:rPr kumimoji="1" lang="ja-JP" altLang="en-US" sz="1300">
              <a:latin typeface="ＭＳ Ｐゴシック" panose="020B0600070205080204" pitchFamily="50" charset="-128"/>
              <a:ea typeface="ＭＳ Ｐゴシック" panose="020B0600070205080204" pitchFamily="50" charset="-128"/>
            </a:rPr>
            <a:t>　衛生費においては、対前年度比６，３０１円（２１．６％）の大幅増となった。衛生費増加の主な要因は、令和元年東日本台風における災害廃棄物処理委託料が増加したことがあげられる。</a:t>
          </a:r>
        </a:p>
        <a:p>
          <a:r>
            <a:rPr kumimoji="1" lang="ja-JP" altLang="en-US" sz="1300">
              <a:latin typeface="ＭＳ Ｐゴシック" panose="020B0600070205080204" pitchFamily="50" charset="-128"/>
              <a:ea typeface="ＭＳ Ｐゴシック" panose="020B0600070205080204" pitchFamily="50" charset="-128"/>
            </a:rPr>
            <a:t>　教育費においては、義務教育学校の整備等により上昇傾向で推移しており、今年度においても１８，３２４円（３５．６％）の大幅増となった。今年度における増加の主な要因は、義務教育学校整備費の増加に加え、小中学校におけるエアコン設置事業の増加があげられる。今後も、義務教育学校の整備が計画的にすすめられる予定であり、教育費が高水準で推移する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災害復旧費においては、令和元年東日本台風の影響により、８，６２４円の大幅増となった。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栃木県佐野市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財政調整基金残高は、繰入額が積立額を上回ったため減額となった。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実質収支額は、国県支出金や繰入金、市債等の増加により増額となった。</a:t>
          </a:r>
        </a:p>
        <a:p>
          <a:r>
            <a:rPr kumimoji="1" lang="ja-JP" altLang="en-US" sz="1400">
              <a:latin typeface="ＭＳ ゴシック" pitchFamily="49" charset="-128"/>
              <a:ea typeface="ＭＳ ゴシック" pitchFamily="49" charset="-128"/>
            </a:rPr>
            <a:t>　実質収支額は増額となったものの、財政調整基金残高が減少したため、実質単年度収支は減となった。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栃木県佐野市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連結実質赤字比率については、全会計において黒字であり赤字比率は発生していない。</a:t>
          </a:r>
        </a:p>
        <a:p>
          <a:r>
            <a:rPr kumimoji="1" lang="ja-JP" altLang="en-US" sz="1400">
              <a:latin typeface="ＭＳ ゴシック" pitchFamily="49" charset="-128"/>
              <a:ea typeface="ＭＳ ゴシック" pitchFamily="49" charset="-128"/>
            </a:rPr>
            <a:t>　今後も、歳入の確保や歳出の削減をすすめ、独立した会計として健全な財政運営を図っていく。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栃木県佐野市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の額は、合併特例事業債及び臨時財政対策債の償還額が高い数値で推移しているが、補償金免除繰上償還における低位金利の地方債への借換えや繰上げ償還の効果、事務事業の選択と集中を図ることで地方債の発行を抑制するなど、公債費の抑制を図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普通交付税に措置される算入公債費等については、減少傾向にある。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満期一括償還地方債の償還の財源としての減債基金への積み立ては行っていない。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栃木県佐野市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　令和元年東日本台風により地方債の借入が増加したことで、一般会計等に係る地方債の現在高が増加したことや、充当可能基金減により、充当可能財源が減少したことから、将来負担比率の分子は前年度より増加する結果となった。</a:t>
          </a:r>
        </a:p>
        <a:p>
          <a:r>
            <a:rPr kumimoji="1" lang="ja-JP" altLang="en-US" sz="1400">
              <a:solidFill>
                <a:schemeClr val="tx1"/>
              </a:solidFill>
              <a:latin typeface="ＭＳ ゴシック" pitchFamily="49" charset="-128"/>
              <a:ea typeface="ＭＳ ゴシック" pitchFamily="49" charset="-128"/>
            </a:rPr>
            <a:t>　令和２年度においても、災害復旧等による地方債の借入が増加することに加え、学校整備等により今後も地方債残高が上昇し、数値が悪化することが見込まれる。数値の推移に注視し、地方債の発行等適切な管理に努める。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栃木県佐野市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整備基金を５００百万円積立てるなどその他特定目的基金は５６６百万円の増となったが、財政調整基金が１，１９９百万円の減、減債基金が１９１百万円の減となり、基金全体として８２４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各特定目的基金については、目的に沿った活用を行い、財政負担の平準化を図る。</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学校整備基金：小中学校及び義務教育学校の整備事業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公共施設整備基金：市有施設の安心・安全性を維持するための営繕等を推進する事業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水と緑と万葉のまちづくり基金：定住促進、地域活性化等まちづくりに関する事業</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学校整備基金：義務教育学校整備等の財源とするため、５００百万円積立てたことによる増。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水と緑と万葉のまちづくり基金：地方創生応援税制（ふるさと納税）による寄附の増により、１５５</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義務教育学校整備や、市有施設等公共施設の整備等に備え、財源確保を図るため基金の積立てに努める。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１，７２９百万円積立てたものの</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、令和元年東日本台風の被災に伴う復旧・復興の財源などのため、２，９３８百万円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取崩したことにより減となった。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残高について、引き続き標準財政規模の１０％以上を確保</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するように努める。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１９２百万円を取崩し減額となった。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庁舎建設等に係る公債費負担の平準化を図るため、計画的に取崩しを行う。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栃木県佐野市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117,968
115,208
356.04
54,125,322
49,893,189
2,747,877
27,010,097
38,454,714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1" name="テキスト ボックス 40"/>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有形固定資産減価償却率は類似団体と比較して、やや低い水準となっている。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有形固定資産減価償却率が類似団体と比較して高くなっている施設は、</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学校施設</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公民館</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及び</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福祉施設</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などであり、低くなっている施設は</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消防施設</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及び</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庁舎</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などである。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なお、本市では「佐野市市有施設適正配置計画」に基づき、市有施設の統廃合や複合化を進め、資産保有量の縮減、長寿命化等に取り組んでいる。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0" name="直線コネクタ 59"/>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1" name="テキスト ボックス 60"/>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4" name="直線コネクタ 63"/>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5" name="テキスト ボックス 64"/>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160972</xdr:rowOff>
    </xdr:from>
    <xdr:to>
      <xdr:col>23</xdr:col>
      <xdr:colOff>85090</xdr:colOff>
      <xdr:row>33</xdr:row>
      <xdr:rowOff>115888</xdr:rowOff>
    </xdr:to>
    <xdr:cxnSp macro="">
      <xdr:nvCxnSpPr>
        <xdr:cNvPr id="69" name="直線コネクタ 68"/>
        <xdr:cNvCxnSpPr/>
      </xdr:nvCxnSpPr>
      <xdr:spPr>
        <a:xfrm flipV="1">
          <a:off x="4760595" y="5390197"/>
          <a:ext cx="1270" cy="1155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119715</xdr:rowOff>
    </xdr:from>
    <xdr:ext cx="405111" cy="259045"/>
    <xdr:sp macro="" textlink="">
      <xdr:nvSpPr>
        <xdr:cNvPr id="70" name="有形固定資産減価償却率最小値テキスト"/>
        <xdr:cNvSpPr txBox="1"/>
      </xdr:nvSpPr>
      <xdr:spPr>
        <a:xfrm>
          <a:off x="4813300" y="6549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115888</xdr:rowOff>
    </xdr:from>
    <xdr:to>
      <xdr:col>23</xdr:col>
      <xdr:colOff>174625</xdr:colOff>
      <xdr:row>33</xdr:row>
      <xdr:rowOff>115888</xdr:rowOff>
    </xdr:to>
    <xdr:cxnSp macro="">
      <xdr:nvCxnSpPr>
        <xdr:cNvPr id="71" name="直線コネクタ 70"/>
        <xdr:cNvCxnSpPr/>
      </xdr:nvCxnSpPr>
      <xdr:spPr>
        <a:xfrm>
          <a:off x="4673600" y="6545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107649</xdr:rowOff>
    </xdr:from>
    <xdr:ext cx="405111" cy="259045"/>
    <xdr:sp macro="" textlink="">
      <xdr:nvSpPr>
        <xdr:cNvPr id="72" name="有形固定資産減価償却率最大値テキスト"/>
        <xdr:cNvSpPr txBox="1"/>
      </xdr:nvSpPr>
      <xdr:spPr>
        <a:xfrm>
          <a:off x="4813300" y="5165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160972</xdr:rowOff>
    </xdr:from>
    <xdr:to>
      <xdr:col>23</xdr:col>
      <xdr:colOff>174625</xdr:colOff>
      <xdr:row>26</xdr:row>
      <xdr:rowOff>160972</xdr:rowOff>
    </xdr:to>
    <xdr:cxnSp macro="">
      <xdr:nvCxnSpPr>
        <xdr:cNvPr id="73" name="直線コネクタ 72"/>
        <xdr:cNvCxnSpPr/>
      </xdr:nvCxnSpPr>
      <xdr:spPr>
        <a:xfrm>
          <a:off x="4673600" y="539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55897</xdr:rowOff>
    </xdr:from>
    <xdr:ext cx="405111" cy="259045"/>
    <xdr:sp macro="" textlink="">
      <xdr:nvSpPr>
        <xdr:cNvPr id="74" name="有形固定資産減価償却率平均値テキスト"/>
        <xdr:cNvSpPr txBox="1"/>
      </xdr:nvSpPr>
      <xdr:spPr>
        <a:xfrm>
          <a:off x="4813300" y="5970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77470</xdr:rowOff>
    </xdr:from>
    <xdr:to>
      <xdr:col>23</xdr:col>
      <xdr:colOff>136525</xdr:colOff>
      <xdr:row>31</xdr:row>
      <xdr:rowOff>7620</xdr:rowOff>
    </xdr:to>
    <xdr:sp macro="" textlink="">
      <xdr:nvSpPr>
        <xdr:cNvPr id="75" name="フローチャート: 判断 74"/>
        <xdr:cNvSpPr/>
      </xdr:nvSpPr>
      <xdr:spPr>
        <a:xfrm>
          <a:off x="47117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77470</xdr:rowOff>
    </xdr:from>
    <xdr:to>
      <xdr:col>19</xdr:col>
      <xdr:colOff>187325</xdr:colOff>
      <xdr:row>31</xdr:row>
      <xdr:rowOff>7620</xdr:rowOff>
    </xdr:to>
    <xdr:sp macro="" textlink="">
      <xdr:nvSpPr>
        <xdr:cNvPr id="76" name="フローチャート: 判断 75"/>
        <xdr:cNvSpPr/>
      </xdr:nvSpPr>
      <xdr:spPr>
        <a:xfrm>
          <a:off x="4000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162560</xdr:rowOff>
    </xdr:from>
    <xdr:to>
      <xdr:col>15</xdr:col>
      <xdr:colOff>187325</xdr:colOff>
      <xdr:row>30</xdr:row>
      <xdr:rowOff>92710</xdr:rowOff>
    </xdr:to>
    <xdr:sp macro="" textlink="">
      <xdr:nvSpPr>
        <xdr:cNvPr id="77" name="フローチャート: 判断 76"/>
        <xdr:cNvSpPr/>
      </xdr:nvSpPr>
      <xdr:spPr>
        <a:xfrm>
          <a:off x="3238500" y="590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86995</xdr:rowOff>
    </xdr:from>
    <xdr:to>
      <xdr:col>11</xdr:col>
      <xdr:colOff>187325</xdr:colOff>
      <xdr:row>30</xdr:row>
      <xdr:rowOff>17145</xdr:rowOff>
    </xdr:to>
    <xdr:sp macro="" textlink="">
      <xdr:nvSpPr>
        <xdr:cNvPr id="78" name="フローチャート: 判断 77"/>
        <xdr:cNvSpPr/>
      </xdr:nvSpPr>
      <xdr:spPr>
        <a:xfrm>
          <a:off x="2476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112713</xdr:rowOff>
    </xdr:from>
    <xdr:to>
      <xdr:col>7</xdr:col>
      <xdr:colOff>187325</xdr:colOff>
      <xdr:row>29</xdr:row>
      <xdr:rowOff>42863</xdr:rowOff>
    </xdr:to>
    <xdr:sp macro="" textlink="">
      <xdr:nvSpPr>
        <xdr:cNvPr id="79" name="フローチャート: 判断 78"/>
        <xdr:cNvSpPr/>
      </xdr:nvSpPr>
      <xdr:spPr>
        <a:xfrm>
          <a:off x="1714500" y="568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167958</xdr:rowOff>
    </xdr:from>
    <xdr:to>
      <xdr:col>23</xdr:col>
      <xdr:colOff>136525</xdr:colOff>
      <xdr:row>30</xdr:row>
      <xdr:rowOff>98108</xdr:rowOff>
    </xdr:to>
    <xdr:sp macro="" textlink="">
      <xdr:nvSpPr>
        <xdr:cNvPr id="85" name="楕円 84"/>
        <xdr:cNvSpPr/>
      </xdr:nvSpPr>
      <xdr:spPr>
        <a:xfrm>
          <a:off x="4711700" y="591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19385</xdr:rowOff>
    </xdr:from>
    <xdr:ext cx="405111" cy="259045"/>
    <xdr:sp macro="" textlink="">
      <xdr:nvSpPr>
        <xdr:cNvPr id="86" name="有形固定資産減価償却率該当値テキスト"/>
        <xdr:cNvSpPr txBox="1"/>
      </xdr:nvSpPr>
      <xdr:spPr>
        <a:xfrm>
          <a:off x="4813300" y="5762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119380</xdr:rowOff>
    </xdr:from>
    <xdr:to>
      <xdr:col>19</xdr:col>
      <xdr:colOff>187325</xdr:colOff>
      <xdr:row>30</xdr:row>
      <xdr:rowOff>49530</xdr:rowOff>
    </xdr:to>
    <xdr:sp macro="" textlink="">
      <xdr:nvSpPr>
        <xdr:cNvPr id="87" name="楕円 86"/>
        <xdr:cNvSpPr/>
      </xdr:nvSpPr>
      <xdr:spPr>
        <a:xfrm>
          <a:off x="4000500" y="586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170180</xdr:rowOff>
    </xdr:from>
    <xdr:to>
      <xdr:col>23</xdr:col>
      <xdr:colOff>85725</xdr:colOff>
      <xdr:row>30</xdr:row>
      <xdr:rowOff>47308</xdr:rowOff>
    </xdr:to>
    <xdr:cxnSp macro="">
      <xdr:nvCxnSpPr>
        <xdr:cNvPr id="88" name="直線コネクタ 87"/>
        <xdr:cNvCxnSpPr/>
      </xdr:nvCxnSpPr>
      <xdr:spPr>
        <a:xfrm>
          <a:off x="4051300" y="5913755"/>
          <a:ext cx="7112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11430</xdr:rowOff>
    </xdr:from>
    <xdr:to>
      <xdr:col>15</xdr:col>
      <xdr:colOff>187325</xdr:colOff>
      <xdr:row>29</xdr:row>
      <xdr:rowOff>113030</xdr:rowOff>
    </xdr:to>
    <xdr:sp macro="" textlink="">
      <xdr:nvSpPr>
        <xdr:cNvPr id="89" name="楕円 88"/>
        <xdr:cNvSpPr/>
      </xdr:nvSpPr>
      <xdr:spPr>
        <a:xfrm>
          <a:off x="3238500" y="575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62230</xdr:rowOff>
    </xdr:from>
    <xdr:to>
      <xdr:col>19</xdr:col>
      <xdr:colOff>136525</xdr:colOff>
      <xdr:row>29</xdr:row>
      <xdr:rowOff>170180</xdr:rowOff>
    </xdr:to>
    <xdr:cxnSp macro="">
      <xdr:nvCxnSpPr>
        <xdr:cNvPr id="90" name="直線コネクタ 89"/>
        <xdr:cNvCxnSpPr/>
      </xdr:nvCxnSpPr>
      <xdr:spPr>
        <a:xfrm>
          <a:off x="3289300" y="5805805"/>
          <a:ext cx="7620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96520</xdr:rowOff>
    </xdr:from>
    <xdr:to>
      <xdr:col>11</xdr:col>
      <xdr:colOff>187325</xdr:colOff>
      <xdr:row>29</xdr:row>
      <xdr:rowOff>26670</xdr:rowOff>
    </xdr:to>
    <xdr:sp macro="" textlink="">
      <xdr:nvSpPr>
        <xdr:cNvPr id="91" name="楕円 90"/>
        <xdr:cNvSpPr/>
      </xdr:nvSpPr>
      <xdr:spPr>
        <a:xfrm>
          <a:off x="2476500" y="566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147320</xdr:rowOff>
    </xdr:from>
    <xdr:to>
      <xdr:col>15</xdr:col>
      <xdr:colOff>136525</xdr:colOff>
      <xdr:row>29</xdr:row>
      <xdr:rowOff>62230</xdr:rowOff>
    </xdr:to>
    <xdr:cxnSp macro="">
      <xdr:nvCxnSpPr>
        <xdr:cNvPr id="92" name="直線コネクタ 91"/>
        <xdr:cNvCxnSpPr/>
      </xdr:nvCxnSpPr>
      <xdr:spPr>
        <a:xfrm>
          <a:off x="2527300" y="5719445"/>
          <a:ext cx="7620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170197</xdr:rowOff>
    </xdr:from>
    <xdr:ext cx="405111" cy="259045"/>
    <xdr:sp macro="" textlink="">
      <xdr:nvSpPr>
        <xdr:cNvPr id="93" name="n_1aveValue有形固定資産減価償却率"/>
        <xdr:cNvSpPr txBox="1"/>
      </xdr:nvSpPr>
      <xdr:spPr>
        <a:xfrm>
          <a:off x="38360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83837</xdr:rowOff>
    </xdr:from>
    <xdr:ext cx="405111" cy="259045"/>
    <xdr:sp macro="" textlink="">
      <xdr:nvSpPr>
        <xdr:cNvPr id="94" name="n_2aveValue有形固定資産減価償却率"/>
        <xdr:cNvSpPr txBox="1"/>
      </xdr:nvSpPr>
      <xdr:spPr>
        <a:xfrm>
          <a:off x="3086744" y="5998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8272</xdr:rowOff>
    </xdr:from>
    <xdr:ext cx="405111" cy="259045"/>
    <xdr:sp macro="" textlink="">
      <xdr:nvSpPr>
        <xdr:cNvPr id="95" name="n_3aveValue有形固定資産減価償却率"/>
        <xdr:cNvSpPr txBox="1"/>
      </xdr:nvSpPr>
      <xdr:spPr>
        <a:xfrm>
          <a:off x="23247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59390</xdr:rowOff>
    </xdr:from>
    <xdr:ext cx="405111" cy="259045"/>
    <xdr:sp macro="" textlink="">
      <xdr:nvSpPr>
        <xdr:cNvPr id="96" name="n_4aveValue有形固定資産減価償却率"/>
        <xdr:cNvSpPr txBox="1"/>
      </xdr:nvSpPr>
      <xdr:spPr>
        <a:xfrm>
          <a:off x="1562744" y="5460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66057</xdr:rowOff>
    </xdr:from>
    <xdr:ext cx="405111" cy="259045"/>
    <xdr:sp macro="" textlink="">
      <xdr:nvSpPr>
        <xdr:cNvPr id="97" name="n_1mainValue有形固定資産減価償却率"/>
        <xdr:cNvSpPr txBox="1"/>
      </xdr:nvSpPr>
      <xdr:spPr>
        <a:xfrm>
          <a:off x="3836044" y="563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129557</xdr:rowOff>
    </xdr:from>
    <xdr:ext cx="405111" cy="259045"/>
    <xdr:sp macro="" textlink="">
      <xdr:nvSpPr>
        <xdr:cNvPr id="98" name="n_2mainValue有形固定資産減価償却率"/>
        <xdr:cNvSpPr txBox="1"/>
      </xdr:nvSpPr>
      <xdr:spPr>
        <a:xfrm>
          <a:off x="3086744"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43197</xdr:rowOff>
    </xdr:from>
    <xdr:ext cx="405111" cy="259045"/>
    <xdr:sp macro="" textlink="">
      <xdr:nvSpPr>
        <xdr:cNvPr id="99" name="n_3mainValue有形固定資産減価償却率"/>
        <xdr:cNvSpPr txBox="1"/>
      </xdr:nvSpPr>
      <xdr:spPr>
        <a:xfrm>
          <a:off x="2324744" y="5443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2" name="正方形/長方形 101"/>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債務償還比率は、前年度より</a:t>
          </a:r>
          <a:r>
            <a:rPr kumimoji="1" lang="en-US" altLang="ja-JP" sz="1100">
              <a:latin typeface="ＭＳ Ｐゴシック" panose="020B0600070205080204" pitchFamily="50" charset="-128"/>
              <a:ea typeface="ＭＳ Ｐゴシック" panose="020B0600070205080204" pitchFamily="50" charset="-128"/>
            </a:rPr>
            <a:t>35.8</a:t>
          </a:r>
          <a:r>
            <a:rPr kumimoji="1" lang="ja-JP" altLang="en-US" sz="1100">
              <a:latin typeface="ＭＳ Ｐゴシック" panose="020B0600070205080204" pitchFamily="50" charset="-128"/>
              <a:ea typeface="ＭＳ Ｐゴシック" panose="020B0600070205080204" pitchFamily="50" charset="-128"/>
            </a:rPr>
            <a:t>％悪化したが、類似団体、全国及び栃木県の平均を下回り健全な状態である。</a:t>
          </a:r>
        </a:p>
        <a:p>
          <a:r>
            <a:rPr kumimoji="1" lang="ja-JP" altLang="en-US" sz="1100">
              <a:latin typeface="ＭＳ Ｐゴシック" panose="020B0600070205080204" pitchFamily="50" charset="-128"/>
              <a:ea typeface="ＭＳ Ｐゴシック" panose="020B0600070205080204" pitchFamily="50" charset="-128"/>
            </a:rPr>
            <a:t>　債務償還比率が前年度より悪化した要因は、地方債現在高の増加による将来負担額の増額や、充当可能基金の減少による充当可能財源等の減額が要因である。</a:t>
          </a:r>
        </a:p>
        <a:p>
          <a:r>
            <a:rPr kumimoji="1" lang="ja-JP" altLang="en-US" sz="1100">
              <a:latin typeface="ＭＳ Ｐゴシック" panose="020B0600070205080204" pitchFamily="50" charset="-128"/>
              <a:ea typeface="ＭＳ Ｐゴシック" panose="020B0600070205080204" pitchFamily="50" charset="-128"/>
            </a:rPr>
            <a:t>　今後は、学校施設の整備など大規模事業の実施により将来負担額の増額に伴う債務償還比率の悪化が見込まれる。　債務償還比率の推移を注視しつつ、計画的な地方債の発行に取り組んでいく。</a:t>
          </a:r>
        </a:p>
      </xdr:txBody>
    </xdr:sp>
    <xdr:clientData/>
  </xdr:twoCellAnchor>
  <xdr:oneCellAnchor>
    <xdr:from>
      <xdr:col>57</xdr:col>
      <xdr:colOff>111125</xdr:colOff>
      <xdr:row>23</xdr:row>
      <xdr:rowOff>47625</xdr:rowOff>
    </xdr:from>
    <xdr:ext cx="349839" cy="225703"/>
    <xdr:sp macro="" textlink="">
      <xdr:nvSpPr>
        <xdr:cNvPr id="113" name="テキスト ボックス 11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5" name="テキスト ボックス 114"/>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6" name="直線コネクタ 115"/>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7" name="テキスト ボックス 116"/>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8" name="直線コネクタ 117"/>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9" name="テキスト ボックス 118"/>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0" name="直線コネクタ 119"/>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1" name="テキスト ボックス 120"/>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2" name="直線コネクタ 121"/>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3" name="テキスト ボックス 122"/>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4" name="直線コネクタ 123"/>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5" name="テキスト ボックス 124"/>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6" name="直線コネクタ 12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22402</xdr:rowOff>
    </xdr:to>
    <xdr:cxnSp macro="">
      <xdr:nvCxnSpPr>
        <xdr:cNvPr id="128" name="直線コネクタ 127"/>
        <xdr:cNvCxnSpPr/>
      </xdr:nvCxnSpPr>
      <xdr:spPr>
        <a:xfrm flipV="1">
          <a:off x="14793595" y="5312833"/>
          <a:ext cx="1269" cy="131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26229</xdr:rowOff>
    </xdr:from>
    <xdr:ext cx="560923" cy="259045"/>
    <xdr:sp macro="" textlink="">
      <xdr:nvSpPr>
        <xdr:cNvPr id="129" name="債務償還比率最小値テキスト"/>
        <xdr:cNvSpPr txBox="1"/>
      </xdr:nvSpPr>
      <xdr:spPr>
        <a:xfrm>
          <a:off x="14846300" y="662705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22402</xdr:rowOff>
    </xdr:from>
    <xdr:to>
      <xdr:col>76</xdr:col>
      <xdr:colOff>111125</xdr:colOff>
      <xdr:row>34</xdr:row>
      <xdr:rowOff>22402</xdr:rowOff>
    </xdr:to>
    <xdr:cxnSp macro="">
      <xdr:nvCxnSpPr>
        <xdr:cNvPr id="130" name="直線コネクタ 129"/>
        <xdr:cNvCxnSpPr/>
      </xdr:nvCxnSpPr>
      <xdr:spPr>
        <a:xfrm>
          <a:off x="14706600" y="662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1"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2" name="直線コネクタ 131"/>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140028</xdr:rowOff>
    </xdr:from>
    <xdr:ext cx="469744" cy="259045"/>
    <xdr:sp macro="" textlink="">
      <xdr:nvSpPr>
        <xdr:cNvPr id="133" name="債務償還比率平均値テキスト"/>
        <xdr:cNvSpPr txBox="1"/>
      </xdr:nvSpPr>
      <xdr:spPr>
        <a:xfrm>
          <a:off x="14846300" y="58836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161601</xdr:rowOff>
    </xdr:from>
    <xdr:to>
      <xdr:col>76</xdr:col>
      <xdr:colOff>73025</xdr:colOff>
      <xdr:row>30</xdr:row>
      <xdr:rowOff>91751</xdr:rowOff>
    </xdr:to>
    <xdr:sp macro="" textlink="">
      <xdr:nvSpPr>
        <xdr:cNvPr id="134" name="フローチャート: 判断 133"/>
        <xdr:cNvSpPr/>
      </xdr:nvSpPr>
      <xdr:spPr>
        <a:xfrm>
          <a:off x="14744700" y="590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139771</xdr:rowOff>
    </xdr:from>
    <xdr:to>
      <xdr:col>72</xdr:col>
      <xdr:colOff>123825</xdr:colOff>
      <xdr:row>30</xdr:row>
      <xdr:rowOff>69921</xdr:rowOff>
    </xdr:to>
    <xdr:sp macro="" textlink="">
      <xdr:nvSpPr>
        <xdr:cNvPr id="135" name="フローチャート: 判断 134"/>
        <xdr:cNvSpPr/>
      </xdr:nvSpPr>
      <xdr:spPr>
        <a:xfrm>
          <a:off x="14033500" y="588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163999</xdr:rowOff>
    </xdr:from>
    <xdr:to>
      <xdr:col>68</xdr:col>
      <xdr:colOff>123825</xdr:colOff>
      <xdr:row>30</xdr:row>
      <xdr:rowOff>94149</xdr:rowOff>
    </xdr:to>
    <xdr:sp macro="" textlink="">
      <xdr:nvSpPr>
        <xdr:cNvPr id="136" name="フローチャート: 判断 135"/>
        <xdr:cNvSpPr/>
      </xdr:nvSpPr>
      <xdr:spPr>
        <a:xfrm>
          <a:off x="13271500" y="59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8862</xdr:rowOff>
    </xdr:from>
    <xdr:to>
      <xdr:col>64</xdr:col>
      <xdr:colOff>123825</xdr:colOff>
      <xdr:row>30</xdr:row>
      <xdr:rowOff>110462</xdr:rowOff>
    </xdr:to>
    <xdr:sp macro="" textlink="">
      <xdr:nvSpPr>
        <xdr:cNvPr id="137" name="フローチャート: 判断 136"/>
        <xdr:cNvSpPr/>
      </xdr:nvSpPr>
      <xdr:spPr>
        <a:xfrm>
          <a:off x="12509500" y="592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157762</xdr:rowOff>
    </xdr:from>
    <xdr:to>
      <xdr:col>60</xdr:col>
      <xdr:colOff>123825</xdr:colOff>
      <xdr:row>30</xdr:row>
      <xdr:rowOff>87912</xdr:rowOff>
    </xdr:to>
    <xdr:sp macro="" textlink="">
      <xdr:nvSpPr>
        <xdr:cNvPr id="138" name="フローチャート: 判断 137"/>
        <xdr:cNvSpPr/>
      </xdr:nvSpPr>
      <xdr:spPr>
        <a:xfrm>
          <a:off x="11747500" y="59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73441</xdr:rowOff>
    </xdr:from>
    <xdr:to>
      <xdr:col>76</xdr:col>
      <xdr:colOff>73025</xdr:colOff>
      <xdr:row>30</xdr:row>
      <xdr:rowOff>3591</xdr:rowOff>
    </xdr:to>
    <xdr:sp macro="" textlink="">
      <xdr:nvSpPr>
        <xdr:cNvPr id="144" name="楕円 143"/>
        <xdr:cNvSpPr/>
      </xdr:nvSpPr>
      <xdr:spPr>
        <a:xfrm>
          <a:off x="14744700" y="581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96318</xdr:rowOff>
    </xdr:from>
    <xdr:ext cx="469744" cy="259045"/>
    <xdr:sp macro="" textlink="">
      <xdr:nvSpPr>
        <xdr:cNvPr id="145" name="債務償還比率該当値テキスト"/>
        <xdr:cNvSpPr txBox="1"/>
      </xdr:nvSpPr>
      <xdr:spPr>
        <a:xfrm>
          <a:off x="14846300" y="5668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30501</xdr:rowOff>
    </xdr:from>
    <xdr:to>
      <xdr:col>72</xdr:col>
      <xdr:colOff>123825</xdr:colOff>
      <xdr:row>29</xdr:row>
      <xdr:rowOff>132101</xdr:rowOff>
    </xdr:to>
    <xdr:sp macro="" textlink="">
      <xdr:nvSpPr>
        <xdr:cNvPr id="146" name="楕円 145"/>
        <xdr:cNvSpPr/>
      </xdr:nvSpPr>
      <xdr:spPr>
        <a:xfrm>
          <a:off x="14033500" y="577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81301</xdr:rowOff>
    </xdr:from>
    <xdr:to>
      <xdr:col>76</xdr:col>
      <xdr:colOff>22225</xdr:colOff>
      <xdr:row>29</xdr:row>
      <xdr:rowOff>124241</xdr:rowOff>
    </xdr:to>
    <xdr:cxnSp macro="">
      <xdr:nvCxnSpPr>
        <xdr:cNvPr id="147" name="直線コネクタ 146"/>
        <xdr:cNvCxnSpPr/>
      </xdr:nvCxnSpPr>
      <xdr:spPr>
        <a:xfrm>
          <a:off x="14084300" y="5824876"/>
          <a:ext cx="711200" cy="4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64565</xdr:rowOff>
    </xdr:from>
    <xdr:to>
      <xdr:col>68</xdr:col>
      <xdr:colOff>123825</xdr:colOff>
      <xdr:row>29</xdr:row>
      <xdr:rowOff>166165</xdr:rowOff>
    </xdr:to>
    <xdr:sp macro="" textlink="">
      <xdr:nvSpPr>
        <xdr:cNvPr id="148" name="楕円 147"/>
        <xdr:cNvSpPr/>
      </xdr:nvSpPr>
      <xdr:spPr>
        <a:xfrm>
          <a:off x="13271500" y="58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81301</xdr:rowOff>
    </xdr:from>
    <xdr:to>
      <xdr:col>72</xdr:col>
      <xdr:colOff>73025</xdr:colOff>
      <xdr:row>29</xdr:row>
      <xdr:rowOff>115365</xdr:rowOff>
    </xdr:to>
    <xdr:cxnSp macro="">
      <xdr:nvCxnSpPr>
        <xdr:cNvPr id="149" name="直線コネクタ 148"/>
        <xdr:cNvCxnSpPr/>
      </xdr:nvCxnSpPr>
      <xdr:spPr>
        <a:xfrm flipV="1">
          <a:off x="13322300" y="5824876"/>
          <a:ext cx="762000" cy="3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98030</xdr:rowOff>
    </xdr:from>
    <xdr:to>
      <xdr:col>64</xdr:col>
      <xdr:colOff>123825</xdr:colOff>
      <xdr:row>30</xdr:row>
      <xdr:rowOff>28180</xdr:rowOff>
    </xdr:to>
    <xdr:sp macro="" textlink="">
      <xdr:nvSpPr>
        <xdr:cNvPr id="150" name="楕円 149"/>
        <xdr:cNvSpPr/>
      </xdr:nvSpPr>
      <xdr:spPr>
        <a:xfrm>
          <a:off x="12509500" y="58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115365</xdr:rowOff>
    </xdr:from>
    <xdr:to>
      <xdr:col>68</xdr:col>
      <xdr:colOff>73025</xdr:colOff>
      <xdr:row>29</xdr:row>
      <xdr:rowOff>148830</xdr:rowOff>
    </xdr:to>
    <xdr:cxnSp macro="">
      <xdr:nvCxnSpPr>
        <xdr:cNvPr id="151" name="直線コネクタ 150"/>
        <xdr:cNvCxnSpPr/>
      </xdr:nvCxnSpPr>
      <xdr:spPr>
        <a:xfrm flipV="1">
          <a:off x="12560300" y="5858940"/>
          <a:ext cx="762000" cy="3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70083</xdr:rowOff>
    </xdr:from>
    <xdr:to>
      <xdr:col>60</xdr:col>
      <xdr:colOff>123825</xdr:colOff>
      <xdr:row>30</xdr:row>
      <xdr:rowOff>233</xdr:rowOff>
    </xdr:to>
    <xdr:sp macro="" textlink="">
      <xdr:nvSpPr>
        <xdr:cNvPr id="152" name="楕円 151"/>
        <xdr:cNvSpPr/>
      </xdr:nvSpPr>
      <xdr:spPr>
        <a:xfrm>
          <a:off x="11747500" y="581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120883</xdr:rowOff>
    </xdr:from>
    <xdr:to>
      <xdr:col>64</xdr:col>
      <xdr:colOff>73025</xdr:colOff>
      <xdr:row>29</xdr:row>
      <xdr:rowOff>148830</xdr:rowOff>
    </xdr:to>
    <xdr:cxnSp macro="">
      <xdr:nvCxnSpPr>
        <xdr:cNvPr id="153" name="直線コネクタ 152"/>
        <xdr:cNvCxnSpPr/>
      </xdr:nvCxnSpPr>
      <xdr:spPr>
        <a:xfrm>
          <a:off x="11798300" y="5864458"/>
          <a:ext cx="762000" cy="2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61048</xdr:rowOff>
    </xdr:from>
    <xdr:ext cx="469744" cy="259045"/>
    <xdr:sp macro="" textlink="">
      <xdr:nvSpPr>
        <xdr:cNvPr id="154" name="n_1aveValue債務償還比率"/>
        <xdr:cNvSpPr txBox="1"/>
      </xdr:nvSpPr>
      <xdr:spPr>
        <a:xfrm>
          <a:off x="13836727" y="597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85276</xdr:rowOff>
    </xdr:from>
    <xdr:ext cx="469744" cy="259045"/>
    <xdr:sp macro="" textlink="">
      <xdr:nvSpPr>
        <xdr:cNvPr id="155" name="n_2aveValue債務償還比率"/>
        <xdr:cNvSpPr txBox="1"/>
      </xdr:nvSpPr>
      <xdr:spPr>
        <a:xfrm>
          <a:off x="13087427" y="600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101589</xdr:rowOff>
    </xdr:from>
    <xdr:ext cx="469744" cy="259045"/>
    <xdr:sp macro="" textlink="">
      <xdr:nvSpPr>
        <xdr:cNvPr id="156" name="n_3aveValue債務償還比率"/>
        <xdr:cNvSpPr txBox="1"/>
      </xdr:nvSpPr>
      <xdr:spPr>
        <a:xfrm>
          <a:off x="12325427" y="601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79039</xdr:rowOff>
    </xdr:from>
    <xdr:ext cx="469744" cy="259045"/>
    <xdr:sp macro="" textlink="">
      <xdr:nvSpPr>
        <xdr:cNvPr id="157" name="n_4aveValue債務償還比率"/>
        <xdr:cNvSpPr txBox="1"/>
      </xdr:nvSpPr>
      <xdr:spPr>
        <a:xfrm>
          <a:off x="11563427" y="599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148628</xdr:rowOff>
    </xdr:from>
    <xdr:ext cx="469744" cy="259045"/>
    <xdr:sp macro="" textlink="">
      <xdr:nvSpPr>
        <xdr:cNvPr id="158" name="n_1mainValue債務償還比率"/>
        <xdr:cNvSpPr txBox="1"/>
      </xdr:nvSpPr>
      <xdr:spPr>
        <a:xfrm>
          <a:off x="13836727" y="5549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11242</xdr:rowOff>
    </xdr:from>
    <xdr:ext cx="469744" cy="259045"/>
    <xdr:sp macro="" textlink="">
      <xdr:nvSpPr>
        <xdr:cNvPr id="159" name="n_2mainValue債務償還比率"/>
        <xdr:cNvSpPr txBox="1"/>
      </xdr:nvSpPr>
      <xdr:spPr>
        <a:xfrm>
          <a:off x="13087427" y="55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44707</xdr:rowOff>
    </xdr:from>
    <xdr:ext cx="469744" cy="259045"/>
    <xdr:sp macro="" textlink="">
      <xdr:nvSpPr>
        <xdr:cNvPr id="160" name="n_3mainValue債務償還比率"/>
        <xdr:cNvSpPr txBox="1"/>
      </xdr:nvSpPr>
      <xdr:spPr>
        <a:xfrm>
          <a:off x="12325427" y="5616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16760</xdr:rowOff>
    </xdr:from>
    <xdr:ext cx="469744" cy="259045"/>
    <xdr:sp macro="" textlink="">
      <xdr:nvSpPr>
        <xdr:cNvPr id="161" name="n_4mainValue債務償還比率"/>
        <xdr:cNvSpPr txBox="1"/>
      </xdr:nvSpPr>
      <xdr:spPr>
        <a:xfrm>
          <a:off x="11563427" y="558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栃木県佐野市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117,968
115,208
356.04
54,125,322
49,893,189
2,747,877
27,010,097
38,454,714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156210</xdr:rowOff>
    </xdr:from>
    <xdr:to>
      <xdr:col>24</xdr:col>
      <xdr:colOff>62865</xdr:colOff>
      <xdr:row>40</xdr:row>
      <xdr:rowOff>149352</xdr:rowOff>
    </xdr:to>
    <xdr:cxnSp macro="">
      <xdr:nvCxnSpPr>
        <xdr:cNvPr id="55" name="直線コネクタ 54"/>
        <xdr:cNvCxnSpPr/>
      </xdr:nvCxnSpPr>
      <xdr:spPr>
        <a:xfrm flipV="1">
          <a:off x="4634865" y="5814060"/>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153179</xdr:rowOff>
    </xdr:from>
    <xdr:ext cx="405111" cy="259045"/>
    <xdr:sp macro="" textlink="">
      <xdr:nvSpPr>
        <xdr:cNvPr id="56" name="【道路】&#10;有形固定資産減価償却率最小値テキスト"/>
        <xdr:cNvSpPr txBox="1"/>
      </xdr:nvSpPr>
      <xdr:spPr>
        <a:xfrm>
          <a:off x="4673600" y="7011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149352</xdr:rowOff>
    </xdr:from>
    <xdr:to>
      <xdr:col>24</xdr:col>
      <xdr:colOff>152400</xdr:colOff>
      <xdr:row>40</xdr:row>
      <xdr:rowOff>149352</xdr:rowOff>
    </xdr:to>
    <xdr:cxnSp macro="">
      <xdr:nvCxnSpPr>
        <xdr:cNvPr id="57" name="直線コネクタ 56"/>
        <xdr:cNvCxnSpPr/>
      </xdr:nvCxnSpPr>
      <xdr:spPr>
        <a:xfrm>
          <a:off x="4546600" y="700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102887</xdr:rowOff>
    </xdr:from>
    <xdr:ext cx="405111" cy="259045"/>
    <xdr:sp macro="" textlink="">
      <xdr:nvSpPr>
        <xdr:cNvPr id="58" name="【道路】&#10;有形固定資産減価償却率最大値テキスト"/>
        <xdr:cNvSpPr txBox="1"/>
      </xdr:nvSpPr>
      <xdr:spPr>
        <a:xfrm>
          <a:off x="46736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156210</xdr:rowOff>
    </xdr:from>
    <xdr:to>
      <xdr:col>24</xdr:col>
      <xdr:colOff>152400</xdr:colOff>
      <xdr:row>33</xdr:row>
      <xdr:rowOff>156210</xdr:rowOff>
    </xdr:to>
    <xdr:cxnSp macro="">
      <xdr:nvCxnSpPr>
        <xdr:cNvPr id="59" name="直線コネクタ 58"/>
        <xdr:cNvCxnSpPr/>
      </xdr:nvCxnSpPr>
      <xdr:spPr>
        <a:xfrm>
          <a:off x="4546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63263</xdr:rowOff>
    </xdr:from>
    <xdr:ext cx="405111" cy="259045"/>
    <xdr:sp macro="" textlink="">
      <xdr:nvSpPr>
        <xdr:cNvPr id="60" name="【道路】&#10;有形固定資産減価償却率平均値テキスト"/>
        <xdr:cNvSpPr txBox="1"/>
      </xdr:nvSpPr>
      <xdr:spPr>
        <a:xfrm>
          <a:off x="4673600" y="6235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84836</xdr:rowOff>
    </xdr:from>
    <xdr:to>
      <xdr:col>24</xdr:col>
      <xdr:colOff>114300</xdr:colOff>
      <xdr:row>37</xdr:row>
      <xdr:rowOff>14986</xdr:rowOff>
    </xdr:to>
    <xdr:sp macro="" textlink="">
      <xdr:nvSpPr>
        <xdr:cNvPr id="61" name="フローチャート: 判断 60"/>
        <xdr:cNvSpPr/>
      </xdr:nvSpPr>
      <xdr:spPr>
        <a:xfrm>
          <a:off x="4584700" y="62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45974</xdr:rowOff>
    </xdr:from>
    <xdr:to>
      <xdr:col>20</xdr:col>
      <xdr:colOff>38100</xdr:colOff>
      <xdr:row>36</xdr:row>
      <xdr:rowOff>147574</xdr:rowOff>
    </xdr:to>
    <xdr:sp macro="" textlink="">
      <xdr:nvSpPr>
        <xdr:cNvPr id="62" name="フローチャート: 判断 61"/>
        <xdr:cNvSpPr/>
      </xdr:nvSpPr>
      <xdr:spPr>
        <a:xfrm>
          <a:off x="3746500" y="621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7112</xdr:rowOff>
    </xdr:from>
    <xdr:to>
      <xdr:col>15</xdr:col>
      <xdr:colOff>101600</xdr:colOff>
      <xdr:row>36</xdr:row>
      <xdr:rowOff>108712</xdr:rowOff>
    </xdr:to>
    <xdr:sp macro="" textlink="">
      <xdr:nvSpPr>
        <xdr:cNvPr id="63" name="フローチャート: 判断 62"/>
        <xdr:cNvSpPr/>
      </xdr:nvSpPr>
      <xdr:spPr>
        <a:xfrm>
          <a:off x="2857500" y="61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137414</xdr:rowOff>
    </xdr:from>
    <xdr:to>
      <xdr:col>10</xdr:col>
      <xdr:colOff>165100</xdr:colOff>
      <xdr:row>36</xdr:row>
      <xdr:rowOff>67564</xdr:rowOff>
    </xdr:to>
    <xdr:sp macro="" textlink="">
      <xdr:nvSpPr>
        <xdr:cNvPr id="64" name="フローチャート: 判断 63"/>
        <xdr:cNvSpPr/>
      </xdr:nvSpPr>
      <xdr:spPr>
        <a:xfrm>
          <a:off x="1968500" y="613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105410</xdr:rowOff>
    </xdr:from>
    <xdr:to>
      <xdr:col>6</xdr:col>
      <xdr:colOff>38100</xdr:colOff>
      <xdr:row>36</xdr:row>
      <xdr:rowOff>35560</xdr:rowOff>
    </xdr:to>
    <xdr:sp macro="" textlink="">
      <xdr:nvSpPr>
        <xdr:cNvPr id="65" name="フローチャート: 判断 64"/>
        <xdr:cNvSpPr/>
      </xdr:nvSpPr>
      <xdr:spPr>
        <a:xfrm>
          <a:off x="1079500" y="610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43688</xdr:rowOff>
    </xdr:from>
    <xdr:to>
      <xdr:col>24</xdr:col>
      <xdr:colOff>114300</xdr:colOff>
      <xdr:row>34</xdr:row>
      <xdr:rowOff>145288</xdr:rowOff>
    </xdr:to>
    <xdr:sp macro="" textlink="">
      <xdr:nvSpPr>
        <xdr:cNvPr id="71" name="楕円 70"/>
        <xdr:cNvSpPr/>
      </xdr:nvSpPr>
      <xdr:spPr>
        <a:xfrm>
          <a:off x="4584700" y="587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130065</xdr:rowOff>
    </xdr:from>
    <xdr:ext cx="405111" cy="259045"/>
    <xdr:sp macro="" textlink="">
      <xdr:nvSpPr>
        <xdr:cNvPr id="72" name="【道路】&#10;有形固定資産減価償却率該当値テキスト"/>
        <xdr:cNvSpPr txBox="1"/>
      </xdr:nvSpPr>
      <xdr:spPr>
        <a:xfrm>
          <a:off x="4673600" y="5787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169418</xdr:rowOff>
    </xdr:from>
    <xdr:to>
      <xdr:col>20</xdr:col>
      <xdr:colOff>38100</xdr:colOff>
      <xdr:row>34</xdr:row>
      <xdr:rowOff>99568</xdr:rowOff>
    </xdr:to>
    <xdr:sp macro="" textlink="">
      <xdr:nvSpPr>
        <xdr:cNvPr id="73" name="楕円 72"/>
        <xdr:cNvSpPr/>
      </xdr:nvSpPr>
      <xdr:spPr>
        <a:xfrm>
          <a:off x="3746500" y="582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48768</xdr:rowOff>
    </xdr:from>
    <xdr:to>
      <xdr:col>24</xdr:col>
      <xdr:colOff>63500</xdr:colOff>
      <xdr:row>34</xdr:row>
      <xdr:rowOff>94488</xdr:rowOff>
    </xdr:to>
    <xdr:cxnSp macro="">
      <xdr:nvCxnSpPr>
        <xdr:cNvPr id="74" name="直線コネクタ 73"/>
        <xdr:cNvCxnSpPr/>
      </xdr:nvCxnSpPr>
      <xdr:spPr>
        <a:xfrm>
          <a:off x="3797300" y="587806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135128</xdr:rowOff>
    </xdr:from>
    <xdr:to>
      <xdr:col>15</xdr:col>
      <xdr:colOff>101600</xdr:colOff>
      <xdr:row>34</xdr:row>
      <xdr:rowOff>65278</xdr:rowOff>
    </xdr:to>
    <xdr:sp macro="" textlink="">
      <xdr:nvSpPr>
        <xdr:cNvPr id="75" name="楕円 74"/>
        <xdr:cNvSpPr/>
      </xdr:nvSpPr>
      <xdr:spPr>
        <a:xfrm>
          <a:off x="2857500" y="579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14478</xdr:rowOff>
    </xdr:from>
    <xdr:to>
      <xdr:col>19</xdr:col>
      <xdr:colOff>177800</xdr:colOff>
      <xdr:row>34</xdr:row>
      <xdr:rowOff>48768</xdr:rowOff>
    </xdr:to>
    <xdr:cxnSp macro="">
      <xdr:nvCxnSpPr>
        <xdr:cNvPr id="76" name="直線コネクタ 75"/>
        <xdr:cNvCxnSpPr/>
      </xdr:nvCxnSpPr>
      <xdr:spPr>
        <a:xfrm>
          <a:off x="2908300" y="584377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80264</xdr:rowOff>
    </xdr:from>
    <xdr:to>
      <xdr:col>10</xdr:col>
      <xdr:colOff>165100</xdr:colOff>
      <xdr:row>34</xdr:row>
      <xdr:rowOff>10414</xdr:rowOff>
    </xdr:to>
    <xdr:sp macro="" textlink="">
      <xdr:nvSpPr>
        <xdr:cNvPr id="77" name="楕円 76"/>
        <xdr:cNvSpPr/>
      </xdr:nvSpPr>
      <xdr:spPr>
        <a:xfrm>
          <a:off x="1968500" y="573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131064</xdr:rowOff>
    </xdr:from>
    <xdr:to>
      <xdr:col>15</xdr:col>
      <xdr:colOff>50800</xdr:colOff>
      <xdr:row>34</xdr:row>
      <xdr:rowOff>14478</xdr:rowOff>
    </xdr:to>
    <xdr:cxnSp macro="">
      <xdr:nvCxnSpPr>
        <xdr:cNvPr id="78" name="直線コネクタ 77"/>
        <xdr:cNvCxnSpPr/>
      </xdr:nvCxnSpPr>
      <xdr:spPr>
        <a:xfrm>
          <a:off x="2019300" y="578891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138701</xdr:rowOff>
    </xdr:from>
    <xdr:ext cx="405111" cy="259045"/>
    <xdr:sp macro="" textlink="">
      <xdr:nvSpPr>
        <xdr:cNvPr id="79" name="n_1aveValue【道路】&#10;有形固定資産減価償却率"/>
        <xdr:cNvSpPr txBox="1"/>
      </xdr:nvSpPr>
      <xdr:spPr>
        <a:xfrm>
          <a:off x="3582044" y="631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99839</xdr:rowOff>
    </xdr:from>
    <xdr:ext cx="405111" cy="259045"/>
    <xdr:sp macro="" textlink="">
      <xdr:nvSpPr>
        <xdr:cNvPr id="80" name="n_2aveValue【道路】&#10;有形固定資産減価償却率"/>
        <xdr:cNvSpPr txBox="1"/>
      </xdr:nvSpPr>
      <xdr:spPr>
        <a:xfrm>
          <a:off x="2705744" y="627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58691</xdr:rowOff>
    </xdr:from>
    <xdr:ext cx="405111" cy="259045"/>
    <xdr:sp macro="" textlink="">
      <xdr:nvSpPr>
        <xdr:cNvPr id="81" name="n_3aveValue【道路】&#10;有形固定資産減価償却率"/>
        <xdr:cNvSpPr txBox="1"/>
      </xdr:nvSpPr>
      <xdr:spPr>
        <a:xfrm>
          <a:off x="1816744" y="623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52087</xdr:rowOff>
    </xdr:from>
    <xdr:ext cx="405111" cy="259045"/>
    <xdr:sp macro="" textlink="">
      <xdr:nvSpPr>
        <xdr:cNvPr id="82" name="n_4aveValue【道路】&#10;有形固定資産減価償却率"/>
        <xdr:cNvSpPr txBox="1"/>
      </xdr:nvSpPr>
      <xdr:spPr>
        <a:xfrm>
          <a:off x="9277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116095</xdr:rowOff>
    </xdr:from>
    <xdr:ext cx="405111" cy="259045"/>
    <xdr:sp macro="" textlink="">
      <xdr:nvSpPr>
        <xdr:cNvPr id="83" name="n_1mainValue【道路】&#10;有形固定資産減価償却率"/>
        <xdr:cNvSpPr txBox="1"/>
      </xdr:nvSpPr>
      <xdr:spPr>
        <a:xfrm>
          <a:off x="3582044" y="5602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81805</xdr:rowOff>
    </xdr:from>
    <xdr:ext cx="405111" cy="259045"/>
    <xdr:sp macro="" textlink="">
      <xdr:nvSpPr>
        <xdr:cNvPr id="84" name="n_2mainValue【道路】&#10;有形固定資産減価償却率"/>
        <xdr:cNvSpPr txBox="1"/>
      </xdr:nvSpPr>
      <xdr:spPr>
        <a:xfrm>
          <a:off x="2705744" y="5568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26941</xdr:rowOff>
    </xdr:from>
    <xdr:ext cx="405111" cy="259045"/>
    <xdr:sp macro="" textlink="">
      <xdr:nvSpPr>
        <xdr:cNvPr id="85" name="n_3mainValue【道路】&#10;有形固定資産減価償却率"/>
        <xdr:cNvSpPr txBox="1"/>
      </xdr:nvSpPr>
      <xdr:spPr>
        <a:xfrm>
          <a:off x="1816744" y="55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76657</xdr:rowOff>
    </xdr:from>
    <xdr:to>
      <xdr:col>54</xdr:col>
      <xdr:colOff>189865</xdr:colOff>
      <xdr:row>41</xdr:row>
      <xdr:rowOff>76429</xdr:rowOff>
    </xdr:to>
    <xdr:cxnSp macro="">
      <xdr:nvCxnSpPr>
        <xdr:cNvPr id="109" name="直線コネクタ 108"/>
        <xdr:cNvCxnSpPr/>
      </xdr:nvCxnSpPr>
      <xdr:spPr>
        <a:xfrm flipV="1">
          <a:off x="10476865" y="5905957"/>
          <a:ext cx="0" cy="1199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80256</xdr:rowOff>
    </xdr:from>
    <xdr:ext cx="469744" cy="259045"/>
    <xdr:sp macro="" textlink="">
      <xdr:nvSpPr>
        <xdr:cNvPr id="110" name="【道路】&#10;一人当たり延長最小値テキスト"/>
        <xdr:cNvSpPr txBox="1"/>
      </xdr:nvSpPr>
      <xdr:spPr>
        <a:xfrm>
          <a:off x="10515600" y="7109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76429</xdr:rowOff>
    </xdr:from>
    <xdr:to>
      <xdr:col>55</xdr:col>
      <xdr:colOff>88900</xdr:colOff>
      <xdr:row>41</xdr:row>
      <xdr:rowOff>76429</xdr:rowOff>
    </xdr:to>
    <xdr:cxnSp macro="">
      <xdr:nvCxnSpPr>
        <xdr:cNvPr id="111" name="直線コネクタ 110"/>
        <xdr:cNvCxnSpPr/>
      </xdr:nvCxnSpPr>
      <xdr:spPr>
        <a:xfrm>
          <a:off x="10388600" y="7105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23334</xdr:rowOff>
    </xdr:from>
    <xdr:ext cx="534377" cy="259045"/>
    <xdr:sp macro="" textlink="">
      <xdr:nvSpPr>
        <xdr:cNvPr id="112" name="【道路】&#10;一人当たり延長最大値テキスト"/>
        <xdr:cNvSpPr txBox="1"/>
      </xdr:nvSpPr>
      <xdr:spPr>
        <a:xfrm>
          <a:off x="10515600" y="568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76657</xdr:rowOff>
    </xdr:from>
    <xdr:to>
      <xdr:col>55</xdr:col>
      <xdr:colOff>88900</xdr:colOff>
      <xdr:row>34</xdr:row>
      <xdr:rowOff>76657</xdr:rowOff>
    </xdr:to>
    <xdr:cxnSp macro="">
      <xdr:nvCxnSpPr>
        <xdr:cNvPr id="113" name="直線コネクタ 112"/>
        <xdr:cNvCxnSpPr/>
      </xdr:nvCxnSpPr>
      <xdr:spPr>
        <a:xfrm>
          <a:off x="10388600" y="590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143730</xdr:rowOff>
    </xdr:from>
    <xdr:ext cx="469744" cy="259045"/>
    <xdr:sp macro="" textlink="">
      <xdr:nvSpPr>
        <xdr:cNvPr id="114" name="【道路】&#10;一人当たり延長平均値テキスト"/>
        <xdr:cNvSpPr txBox="1"/>
      </xdr:nvSpPr>
      <xdr:spPr>
        <a:xfrm>
          <a:off x="10515600" y="64873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165303</xdr:rowOff>
    </xdr:from>
    <xdr:to>
      <xdr:col>55</xdr:col>
      <xdr:colOff>50800</xdr:colOff>
      <xdr:row>38</xdr:row>
      <xdr:rowOff>95453</xdr:rowOff>
    </xdr:to>
    <xdr:sp macro="" textlink="">
      <xdr:nvSpPr>
        <xdr:cNvPr id="115" name="フローチャート: 判断 114"/>
        <xdr:cNvSpPr/>
      </xdr:nvSpPr>
      <xdr:spPr>
        <a:xfrm>
          <a:off x="10426700" y="650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163932</xdr:rowOff>
    </xdr:from>
    <xdr:to>
      <xdr:col>50</xdr:col>
      <xdr:colOff>165100</xdr:colOff>
      <xdr:row>38</xdr:row>
      <xdr:rowOff>94082</xdr:rowOff>
    </xdr:to>
    <xdr:sp macro="" textlink="">
      <xdr:nvSpPr>
        <xdr:cNvPr id="116" name="フローチャート: 判断 115"/>
        <xdr:cNvSpPr/>
      </xdr:nvSpPr>
      <xdr:spPr>
        <a:xfrm>
          <a:off x="9588500" y="650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11761</xdr:rowOff>
    </xdr:from>
    <xdr:to>
      <xdr:col>46</xdr:col>
      <xdr:colOff>38100</xdr:colOff>
      <xdr:row>38</xdr:row>
      <xdr:rowOff>113361</xdr:rowOff>
    </xdr:to>
    <xdr:sp macro="" textlink="">
      <xdr:nvSpPr>
        <xdr:cNvPr id="117" name="フローチャート: 判断 116"/>
        <xdr:cNvSpPr/>
      </xdr:nvSpPr>
      <xdr:spPr>
        <a:xfrm>
          <a:off x="8699500" y="652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125450</xdr:rowOff>
    </xdr:from>
    <xdr:to>
      <xdr:col>41</xdr:col>
      <xdr:colOff>101600</xdr:colOff>
      <xdr:row>38</xdr:row>
      <xdr:rowOff>55600</xdr:rowOff>
    </xdr:to>
    <xdr:sp macro="" textlink="">
      <xdr:nvSpPr>
        <xdr:cNvPr id="118" name="フローチャート: 判断 117"/>
        <xdr:cNvSpPr/>
      </xdr:nvSpPr>
      <xdr:spPr>
        <a:xfrm>
          <a:off x="7810500" y="64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5055</xdr:rowOff>
    </xdr:from>
    <xdr:to>
      <xdr:col>36</xdr:col>
      <xdr:colOff>165100</xdr:colOff>
      <xdr:row>38</xdr:row>
      <xdr:rowOff>106655</xdr:rowOff>
    </xdr:to>
    <xdr:sp macro="" textlink="">
      <xdr:nvSpPr>
        <xdr:cNvPr id="119" name="フローチャート: 判断 118"/>
        <xdr:cNvSpPr/>
      </xdr:nvSpPr>
      <xdr:spPr>
        <a:xfrm>
          <a:off x="6921500" y="65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46888</xdr:rowOff>
    </xdr:from>
    <xdr:to>
      <xdr:col>55</xdr:col>
      <xdr:colOff>50800</xdr:colOff>
      <xdr:row>37</xdr:row>
      <xdr:rowOff>148488</xdr:rowOff>
    </xdr:to>
    <xdr:sp macro="" textlink="">
      <xdr:nvSpPr>
        <xdr:cNvPr id="125" name="楕円 124"/>
        <xdr:cNvSpPr/>
      </xdr:nvSpPr>
      <xdr:spPr>
        <a:xfrm>
          <a:off x="10426700" y="639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69765</xdr:rowOff>
    </xdr:from>
    <xdr:ext cx="534377" cy="259045"/>
    <xdr:sp macro="" textlink="">
      <xdr:nvSpPr>
        <xdr:cNvPr id="126" name="【道路】&#10;一人当たり延長該当値テキスト"/>
        <xdr:cNvSpPr txBox="1"/>
      </xdr:nvSpPr>
      <xdr:spPr>
        <a:xfrm>
          <a:off x="10515600" y="624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54585</xdr:rowOff>
    </xdr:from>
    <xdr:to>
      <xdr:col>50</xdr:col>
      <xdr:colOff>165100</xdr:colOff>
      <xdr:row>37</xdr:row>
      <xdr:rowOff>156185</xdr:rowOff>
    </xdr:to>
    <xdr:sp macro="" textlink="">
      <xdr:nvSpPr>
        <xdr:cNvPr id="127" name="楕円 126"/>
        <xdr:cNvSpPr/>
      </xdr:nvSpPr>
      <xdr:spPr>
        <a:xfrm>
          <a:off x="9588500" y="639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97688</xdr:rowOff>
    </xdr:from>
    <xdr:to>
      <xdr:col>55</xdr:col>
      <xdr:colOff>0</xdr:colOff>
      <xdr:row>37</xdr:row>
      <xdr:rowOff>105385</xdr:rowOff>
    </xdr:to>
    <xdr:cxnSp macro="">
      <xdr:nvCxnSpPr>
        <xdr:cNvPr id="128" name="直線コネクタ 127"/>
        <xdr:cNvCxnSpPr/>
      </xdr:nvCxnSpPr>
      <xdr:spPr>
        <a:xfrm flipV="1">
          <a:off x="9639300" y="6441338"/>
          <a:ext cx="838200" cy="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87427</xdr:rowOff>
    </xdr:from>
    <xdr:to>
      <xdr:col>46</xdr:col>
      <xdr:colOff>38100</xdr:colOff>
      <xdr:row>38</xdr:row>
      <xdr:rowOff>17577</xdr:rowOff>
    </xdr:to>
    <xdr:sp macro="" textlink="">
      <xdr:nvSpPr>
        <xdr:cNvPr id="129" name="楕円 128"/>
        <xdr:cNvSpPr/>
      </xdr:nvSpPr>
      <xdr:spPr>
        <a:xfrm>
          <a:off x="8699500" y="643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105385</xdr:rowOff>
    </xdr:from>
    <xdr:to>
      <xdr:col>50</xdr:col>
      <xdr:colOff>114300</xdr:colOff>
      <xdr:row>37</xdr:row>
      <xdr:rowOff>138227</xdr:rowOff>
    </xdr:to>
    <xdr:cxnSp macro="">
      <xdr:nvCxnSpPr>
        <xdr:cNvPr id="130" name="直線コネクタ 129"/>
        <xdr:cNvCxnSpPr/>
      </xdr:nvCxnSpPr>
      <xdr:spPr>
        <a:xfrm flipV="1">
          <a:off x="8750300" y="6449035"/>
          <a:ext cx="889000" cy="3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67919</xdr:rowOff>
    </xdr:from>
    <xdr:to>
      <xdr:col>41</xdr:col>
      <xdr:colOff>101600</xdr:colOff>
      <xdr:row>37</xdr:row>
      <xdr:rowOff>169520</xdr:rowOff>
    </xdr:to>
    <xdr:sp macro="" textlink="">
      <xdr:nvSpPr>
        <xdr:cNvPr id="131" name="楕円 130"/>
        <xdr:cNvSpPr/>
      </xdr:nvSpPr>
      <xdr:spPr>
        <a:xfrm>
          <a:off x="7810500" y="64115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118719</xdr:rowOff>
    </xdr:from>
    <xdr:to>
      <xdr:col>45</xdr:col>
      <xdr:colOff>177800</xdr:colOff>
      <xdr:row>37</xdr:row>
      <xdr:rowOff>138227</xdr:rowOff>
    </xdr:to>
    <xdr:cxnSp macro="">
      <xdr:nvCxnSpPr>
        <xdr:cNvPr id="132" name="直線コネクタ 131"/>
        <xdr:cNvCxnSpPr/>
      </xdr:nvCxnSpPr>
      <xdr:spPr>
        <a:xfrm>
          <a:off x="7861300" y="6462369"/>
          <a:ext cx="889000" cy="1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85209</xdr:rowOff>
    </xdr:from>
    <xdr:ext cx="469744" cy="259045"/>
    <xdr:sp macro="" textlink="">
      <xdr:nvSpPr>
        <xdr:cNvPr id="133" name="n_1aveValue【道路】&#10;一人当たり延長"/>
        <xdr:cNvSpPr txBox="1"/>
      </xdr:nvSpPr>
      <xdr:spPr>
        <a:xfrm>
          <a:off x="9391727" y="66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104488</xdr:rowOff>
    </xdr:from>
    <xdr:ext cx="469744" cy="259045"/>
    <xdr:sp macro="" textlink="">
      <xdr:nvSpPr>
        <xdr:cNvPr id="134" name="n_2aveValue【道路】&#10;一人当たり延長"/>
        <xdr:cNvSpPr txBox="1"/>
      </xdr:nvSpPr>
      <xdr:spPr>
        <a:xfrm>
          <a:off x="8515427" y="661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46727</xdr:rowOff>
    </xdr:from>
    <xdr:ext cx="469744" cy="259045"/>
    <xdr:sp macro="" textlink="">
      <xdr:nvSpPr>
        <xdr:cNvPr id="135" name="n_3aveValue【道路】&#10;一人当たり延長"/>
        <xdr:cNvSpPr txBox="1"/>
      </xdr:nvSpPr>
      <xdr:spPr>
        <a:xfrm>
          <a:off x="7626427" y="65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123182</xdr:rowOff>
    </xdr:from>
    <xdr:ext cx="469744" cy="259045"/>
    <xdr:sp macro="" textlink="">
      <xdr:nvSpPr>
        <xdr:cNvPr id="136" name="n_4aveValue【道路】&#10;一人当たり延長"/>
        <xdr:cNvSpPr txBox="1"/>
      </xdr:nvSpPr>
      <xdr:spPr>
        <a:xfrm>
          <a:off x="6737427" y="629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1262</xdr:rowOff>
    </xdr:from>
    <xdr:ext cx="534377" cy="259045"/>
    <xdr:sp macro="" textlink="">
      <xdr:nvSpPr>
        <xdr:cNvPr id="137" name="n_1mainValue【道路】&#10;一人当たり延長"/>
        <xdr:cNvSpPr txBox="1"/>
      </xdr:nvSpPr>
      <xdr:spPr>
        <a:xfrm>
          <a:off x="9359411" y="617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34104</xdr:rowOff>
    </xdr:from>
    <xdr:ext cx="469744" cy="259045"/>
    <xdr:sp macro="" textlink="">
      <xdr:nvSpPr>
        <xdr:cNvPr id="138" name="n_2mainValue【道路】&#10;一人当たり延長"/>
        <xdr:cNvSpPr txBox="1"/>
      </xdr:nvSpPr>
      <xdr:spPr>
        <a:xfrm>
          <a:off x="8515427" y="620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14596</xdr:rowOff>
    </xdr:from>
    <xdr:ext cx="534377" cy="259045"/>
    <xdr:sp macro="" textlink="">
      <xdr:nvSpPr>
        <xdr:cNvPr id="139" name="n_3mainValue【道路】&#10;一人当たり延長"/>
        <xdr:cNvSpPr txBox="1"/>
      </xdr:nvSpPr>
      <xdr:spPr>
        <a:xfrm>
          <a:off x="7594111" y="618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1" name="直線コネクタ 15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52" name="テキスト ボックス 151"/>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3" name="直線コネクタ 15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4" name="テキスト ボックス 15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5" name="直線コネクタ 15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6" name="テキスト ボックス 15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7" name="直線コネクタ 15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8" name="テキスト ボックス 15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9" name="直線コネクタ 15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0" name="テキスト ボックス 15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1" name="直線コネクタ 16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62" name="テキスト ボックス 161"/>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4" name="テキスト ボックス 163"/>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70213</xdr:rowOff>
    </xdr:from>
    <xdr:to>
      <xdr:col>24</xdr:col>
      <xdr:colOff>62865</xdr:colOff>
      <xdr:row>63</xdr:row>
      <xdr:rowOff>86541</xdr:rowOff>
    </xdr:to>
    <xdr:cxnSp macro="">
      <xdr:nvCxnSpPr>
        <xdr:cNvPr id="166" name="直線コネクタ 165"/>
        <xdr:cNvCxnSpPr/>
      </xdr:nvCxnSpPr>
      <xdr:spPr>
        <a:xfrm flipV="1">
          <a:off x="4634865" y="9499963"/>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90368</xdr:rowOff>
    </xdr:from>
    <xdr:ext cx="405111" cy="259045"/>
    <xdr:sp macro="" textlink="">
      <xdr:nvSpPr>
        <xdr:cNvPr id="167" name="【橋りょう・トンネル】&#10;有形固定資産減価償却率最小値テキスト"/>
        <xdr:cNvSpPr txBox="1"/>
      </xdr:nvSpPr>
      <xdr:spPr>
        <a:xfrm>
          <a:off x="4673600" y="1089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86541</xdr:rowOff>
    </xdr:from>
    <xdr:to>
      <xdr:col>24</xdr:col>
      <xdr:colOff>152400</xdr:colOff>
      <xdr:row>63</xdr:row>
      <xdr:rowOff>86541</xdr:rowOff>
    </xdr:to>
    <xdr:cxnSp macro="">
      <xdr:nvCxnSpPr>
        <xdr:cNvPr id="168" name="直線コネクタ 167"/>
        <xdr:cNvCxnSpPr/>
      </xdr:nvCxnSpPr>
      <xdr:spPr>
        <a:xfrm>
          <a:off x="4546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16890</xdr:rowOff>
    </xdr:from>
    <xdr:ext cx="405111" cy="259045"/>
    <xdr:sp macro="" textlink="">
      <xdr:nvSpPr>
        <xdr:cNvPr id="169" name="【橋りょう・トンネル】&#10;有形固定資産減価償却率最大値テキスト"/>
        <xdr:cNvSpPr txBox="1"/>
      </xdr:nvSpPr>
      <xdr:spPr>
        <a:xfrm>
          <a:off x="4673600" y="927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70213</xdr:rowOff>
    </xdr:from>
    <xdr:to>
      <xdr:col>24</xdr:col>
      <xdr:colOff>152400</xdr:colOff>
      <xdr:row>55</xdr:row>
      <xdr:rowOff>70213</xdr:rowOff>
    </xdr:to>
    <xdr:cxnSp macro="">
      <xdr:nvCxnSpPr>
        <xdr:cNvPr id="170" name="直線コネクタ 169"/>
        <xdr:cNvCxnSpPr/>
      </xdr:nvCxnSpPr>
      <xdr:spPr>
        <a:xfrm>
          <a:off x="4546600" y="949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14168</xdr:rowOff>
    </xdr:from>
    <xdr:ext cx="405111" cy="259045"/>
    <xdr:sp macro="" textlink="">
      <xdr:nvSpPr>
        <xdr:cNvPr id="171" name="【橋りょう・トンネル】&#10;有形固定資産減価償却率平均値テキスト"/>
        <xdr:cNvSpPr txBox="1"/>
      </xdr:nvSpPr>
      <xdr:spPr>
        <a:xfrm>
          <a:off x="4673600" y="101297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35741</xdr:rowOff>
    </xdr:from>
    <xdr:to>
      <xdr:col>24</xdr:col>
      <xdr:colOff>114300</xdr:colOff>
      <xdr:row>59</xdr:row>
      <xdr:rowOff>137341</xdr:rowOff>
    </xdr:to>
    <xdr:sp macro="" textlink="">
      <xdr:nvSpPr>
        <xdr:cNvPr id="172" name="フローチャート: 判断 171"/>
        <xdr:cNvSpPr/>
      </xdr:nvSpPr>
      <xdr:spPr>
        <a:xfrm>
          <a:off x="45847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119017</xdr:rowOff>
    </xdr:from>
    <xdr:to>
      <xdr:col>20</xdr:col>
      <xdr:colOff>38100</xdr:colOff>
      <xdr:row>59</xdr:row>
      <xdr:rowOff>49167</xdr:rowOff>
    </xdr:to>
    <xdr:sp macro="" textlink="">
      <xdr:nvSpPr>
        <xdr:cNvPr id="173" name="フローチャート: 判断 172"/>
        <xdr:cNvSpPr/>
      </xdr:nvSpPr>
      <xdr:spPr>
        <a:xfrm>
          <a:off x="3746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76563</xdr:rowOff>
    </xdr:from>
    <xdr:to>
      <xdr:col>15</xdr:col>
      <xdr:colOff>101600</xdr:colOff>
      <xdr:row>59</xdr:row>
      <xdr:rowOff>6713</xdr:rowOff>
    </xdr:to>
    <xdr:sp macro="" textlink="">
      <xdr:nvSpPr>
        <xdr:cNvPr id="174" name="フローチャート: 判断 173"/>
        <xdr:cNvSpPr/>
      </xdr:nvSpPr>
      <xdr:spPr>
        <a:xfrm>
          <a:off x="2857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79828</xdr:rowOff>
    </xdr:from>
    <xdr:to>
      <xdr:col>10</xdr:col>
      <xdr:colOff>165100</xdr:colOff>
      <xdr:row>59</xdr:row>
      <xdr:rowOff>9978</xdr:rowOff>
    </xdr:to>
    <xdr:sp macro="" textlink="">
      <xdr:nvSpPr>
        <xdr:cNvPr id="175" name="フローチャート: 判断 174"/>
        <xdr:cNvSpPr/>
      </xdr:nvSpPr>
      <xdr:spPr>
        <a:xfrm>
          <a:off x="1968500" y="1002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61867</xdr:rowOff>
    </xdr:from>
    <xdr:to>
      <xdr:col>6</xdr:col>
      <xdr:colOff>38100</xdr:colOff>
      <xdr:row>57</xdr:row>
      <xdr:rowOff>163467</xdr:rowOff>
    </xdr:to>
    <xdr:sp macro="" textlink="">
      <xdr:nvSpPr>
        <xdr:cNvPr id="176" name="フローチャート: 判断 175"/>
        <xdr:cNvSpPr/>
      </xdr:nvSpPr>
      <xdr:spPr>
        <a:xfrm>
          <a:off x="1079500" y="9834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171269</xdr:rowOff>
    </xdr:from>
    <xdr:to>
      <xdr:col>24</xdr:col>
      <xdr:colOff>114300</xdr:colOff>
      <xdr:row>57</xdr:row>
      <xdr:rowOff>101419</xdr:rowOff>
    </xdr:to>
    <xdr:sp macro="" textlink="">
      <xdr:nvSpPr>
        <xdr:cNvPr id="182" name="楕円 181"/>
        <xdr:cNvSpPr/>
      </xdr:nvSpPr>
      <xdr:spPr>
        <a:xfrm>
          <a:off x="4584700" y="977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22696</xdr:rowOff>
    </xdr:from>
    <xdr:ext cx="405111" cy="259045"/>
    <xdr:sp macro="" textlink="">
      <xdr:nvSpPr>
        <xdr:cNvPr id="183" name="【橋りょう・トンネル】&#10;有形固定資産減価償却率該当値テキスト"/>
        <xdr:cNvSpPr txBox="1"/>
      </xdr:nvSpPr>
      <xdr:spPr>
        <a:xfrm>
          <a:off x="4673600" y="962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119017</xdr:rowOff>
    </xdr:from>
    <xdr:to>
      <xdr:col>20</xdr:col>
      <xdr:colOff>38100</xdr:colOff>
      <xdr:row>57</xdr:row>
      <xdr:rowOff>49167</xdr:rowOff>
    </xdr:to>
    <xdr:sp macro="" textlink="">
      <xdr:nvSpPr>
        <xdr:cNvPr id="184" name="楕円 183"/>
        <xdr:cNvSpPr/>
      </xdr:nvSpPr>
      <xdr:spPr>
        <a:xfrm>
          <a:off x="3746500" y="972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169817</xdr:rowOff>
    </xdr:from>
    <xdr:to>
      <xdr:col>24</xdr:col>
      <xdr:colOff>63500</xdr:colOff>
      <xdr:row>57</xdr:row>
      <xdr:rowOff>50619</xdr:rowOff>
    </xdr:to>
    <xdr:cxnSp macro="">
      <xdr:nvCxnSpPr>
        <xdr:cNvPr id="185" name="直線コネクタ 184"/>
        <xdr:cNvCxnSpPr/>
      </xdr:nvCxnSpPr>
      <xdr:spPr>
        <a:xfrm>
          <a:off x="3797300" y="9771017"/>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66766</xdr:rowOff>
    </xdr:from>
    <xdr:to>
      <xdr:col>15</xdr:col>
      <xdr:colOff>101600</xdr:colOff>
      <xdr:row>56</xdr:row>
      <xdr:rowOff>168366</xdr:rowOff>
    </xdr:to>
    <xdr:sp macro="" textlink="">
      <xdr:nvSpPr>
        <xdr:cNvPr id="186" name="楕円 185"/>
        <xdr:cNvSpPr/>
      </xdr:nvSpPr>
      <xdr:spPr>
        <a:xfrm>
          <a:off x="2857500" y="966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117566</xdr:rowOff>
    </xdr:from>
    <xdr:to>
      <xdr:col>19</xdr:col>
      <xdr:colOff>177800</xdr:colOff>
      <xdr:row>56</xdr:row>
      <xdr:rowOff>169817</xdr:rowOff>
    </xdr:to>
    <xdr:cxnSp macro="">
      <xdr:nvCxnSpPr>
        <xdr:cNvPr id="187" name="直線コネクタ 186"/>
        <xdr:cNvCxnSpPr/>
      </xdr:nvCxnSpPr>
      <xdr:spPr>
        <a:xfrm>
          <a:off x="2908300" y="971876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79828</xdr:rowOff>
    </xdr:from>
    <xdr:to>
      <xdr:col>10</xdr:col>
      <xdr:colOff>165100</xdr:colOff>
      <xdr:row>57</xdr:row>
      <xdr:rowOff>9978</xdr:rowOff>
    </xdr:to>
    <xdr:sp macro="" textlink="">
      <xdr:nvSpPr>
        <xdr:cNvPr id="188" name="楕円 187"/>
        <xdr:cNvSpPr/>
      </xdr:nvSpPr>
      <xdr:spPr>
        <a:xfrm>
          <a:off x="1968500" y="968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117566</xdr:rowOff>
    </xdr:from>
    <xdr:to>
      <xdr:col>15</xdr:col>
      <xdr:colOff>50800</xdr:colOff>
      <xdr:row>56</xdr:row>
      <xdr:rowOff>130628</xdr:rowOff>
    </xdr:to>
    <xdr:cxnSp macro="">
      <xdr:nvCxnSpPr>
        <xdr:cNvPr id="189" name="直線コネクタ 188"/>
        <xdr:cNvCxnSpPr/>
      </xdr:nvCxnSpPr>
      <xdr:spPr>
        <a:xfrm flipV="1">
          <a:off x="2019300" y="971876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40294</xdr:rowOff>
    </xdr:from>
    <xdr:ext cx="405111" cy="259045"/>
    <xdr:sp macro="" textlink="">
      <xdr:nvSpPr>
        <xdr:cNvPr id="190" name="n_1aveValue【橋りょう・トンネル】&#10;有形固定資産減価償却率"/>
        <xdr:cNvSpPr txBox="1"/>
      </xdr:nvSpPr>
      <xdr:spPr>
        <a:xfrm>
          <a:off x="3582044" y="10155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169290</xdr:rowOff>
    </xdr:from>
    <xdr:ext cx="405111" cy="259045"/>
    <xdr:sp macro="" textlink="">
      <xdr:nvSpPr>
        <xdr:cNvPr id="191" name="n_2aveValue【橋りょう・トンネル】&#10;有形固定資産減価償却率"/>
        <xdr:cNvSpPr txBox="1"/>
      </xdr:nvSpPr>
      <xdr:spPr>
        <a:xfrm>
          <a:off x="2705744" y="1011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1105</xdr:rowOff>
    </xdr:from>
    <xdr:ext cx="405111" cy="259045"/>
    <xdr:sp macro="" textlink="">
      <xdr:nvSpPr>
        <xdr:cNvPr id="192" name="n_3aveValue【橋りょう・トンネル】&#10;有形固定資産減価償却率"/>
        <xdr:cNvSpPr txBox="1"/>
      </xdr:nvSpPr>
      <xdr:spPr>
        <a:xfrm>
          <a:off x="1816744" y="10116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8544</xdr:rowOff>
    </xdr:from>
    <xdr:ext cx="405111" cy="259045"/>
    <xdr:sp macro="" textlink="">
      <xdr:nvSpPr>
        <xdr:cNvPr id="193" name="n_4aveValue【橋りょう・トンネル】&#10;有形固定資産減価償却率"/>
        <xdr:cNvSpPr txBox="1"/>
      </xdr:nvSpPr>
      <xdr:spPr>
        <a:xfrm>
          <a:off x="927744" y="9609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65694</xdr:rowOff>
    </xdr:from>
    <xdr:ext cx="405111" cy="259045"/>
    <xdr:sp macro="" textlink="">
      <xdr:nvSpPr>
        <xdr:cNvPr id="194" name="n_1mainValue【橋りょう・トンネル】&#10;有形固定資産減価償却率"/>
        <xdr:cNvSpPr txBox="1"/>
      </xdr:nvSpPr>
      <xdr:spPr>
        <a:xfrm>
          <a:off x="3582044" y="9495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13443</xdr:rowOff>
    </xdr:from>
    <xdr:ext cx="405111" cy="259045"/>
    <xdr:sp macro="" textlink="">
      <xdr:nvSpPr>
        <xdr:cNvPr id="195" name="n_2mainValue【橋りょう・トンネル】&#10;有形固定資産減価償却率"/>
        <xdr:cNvSpPr txBox="1"/>
      </xdr:nvSpPr>
      <xdr:spPr>
        <a:xfrm>
          <a:off x="2705744" y="9443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26505</xdr:rowOff>
    </xdr:from>
    <xdr:ext cx="405111" cy="259045"/>
    <xdr:sp macro="" textlink="">
      <xdr:nvSpPr>
        <xdr:cNvPr id="196" name="n_3mainValue【橋りょう・トンネル】&#10;有形固定資産減価償却率"/>
        <xdr:cNvSpPr txBox="1"/>
      </xdr:nvSpPr>
      <xdr:spPr>
        <a:xfrm>
          <a:off x="1816744" y="9456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7" name="直線コネクタ 20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8" name="テキスト ボックス 20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9" name="直線コネクタ 20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0" name="テキスト ボックス 20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1" name="直線コネクタ 21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2" name="テキスト ボックス 21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3" name="直線コネクタ 21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4" name="テキスト ボックス 21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5" name="直線コネクタ 21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16" name="テキスト ボックス 215"/>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7" name="直線コネクタ 21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18" name="テキスト ボックス 217"/>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0" name="テキスト ボックス 21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103843</xdr:rowOff>
    </xdr:from>
    <xdr:to>
      <xdr:col>54</xdr:col>
      <xdr:colOff>189865</xdr:colOff>
      <xdr:row>64</xdr:row>
      <xdr:rowOff>66670</xdr:rowOff>
    </xdr:to>
    <xdr:cxnSp macro="">
      <xdr:nvCxnSpPr>
        <xdr:cNvPr id="222" name="直線コネクタ 221"/>
        <xdr:cNvCxnSpPr/>
      </xdr:nvCxnSpPr>
      <xdr:spPr>
        <a:xfrm flipV="1">
          <a:off x="10476865" y="9533593"/>
          <a:ext cx="0" cy="1505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70497</xdr:rowOff>
    </xdr:from>
    <xdr:ext cx="534377" cy="259045"/>
    <xdr:sp macro="" textlink="">
      <xdr:nvSpPr>
        <xdr:cNvPr id="223" name="【橋りょう・トンネル】&#10;一人当たり有形固定資産（償却資産）額最小値テキスト"/>
        <xdr:cNvSpPr txBox="1"/>
      </xdr:nvSpPr>
      <xdr:spPr>
        <a:xfrm>
          <a:off x="10515600" y="1104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66670</xdr:rowOff>
    </xdr:from>
    <xdr:to>
      <xdr:col>55</xdr:col>
      <xdr:colOff>88900</xdr:colOff>
      <xdr:row>64</xdr:row>
      <xdr:rowOff>66670</xdr:rowOff>
    </xdr:to>
    <xdr:cxnSp macro="">
      <xdr:nvCxnSpPr>
        <xdr:cNvPr id="224" name="直線コネクタ 223"/>
        <xdr:cNvCxnSpPr/>
      </xdr:nvCxnSpPr>
      <xdr:spPr>
        <a:xfrm>
          <a:off x="10388600" y="1103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50520</xdr:rowOff>
    </xdr:from>
    <xdr:ext cx="599010" cy="259045"/>
    <xdr:sp macro="" textlink="">
      <xdr:nvSpPr>
        <xdr:cNvPr id="225" name="【橋りょう・トンネル】&#10;一人当たり有形固定資産（償却資産）額最大値テキスト"/>
        <xdr:cNvSpPr txBox="1"/>
      </xdr:nvSpPr>
      <xdr:spPr>
        <a:xfrm>
          <a:off x="10515600" y="930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103843</xdr:rowOff>
    </xdr:from>
    <xdr:to>
      <xdr:col>55</xdr:col>
      <xdr:colOff>88900</xdr:colOff>
      <xdr:row>55</xdr:row>
      <xdr:rowOff>103843</xdr:rowOff>
    </xdr:to>
    <xdr:cxnSp macro="">
      <xdr:nvCxnSpPr>
        <xdr:cNvPr id="226" name="直線コネクタ 225"/>
        <xdr:cNvCxnSpPr/>
      </xdr:nvCxnSpPr>
      <xdr:spPr>
        <a:xfrm>
          <a:off x="10388600" y="9533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165045</xdr:rowOff>
    </xdr:from>
    <xdr:ext cx="599010" cy="259045"/>
    <xdr:sp macro="" textlink="">
      <xdr:nvSpPr>
        <xdr:cNvPr id="227" name="【橋りょう・トンネル】&#10;一人当たり有形固定資産（償却資産）額平均値テキスト"/>
        <xdr:cNvSpPr txBox="1"/>
      </xdr:nvSpPr>
      <xdr:spPr>
        <a:xfrm>
          <a:off x="10515600" y="104520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142168</xdr:rowOff>
    </xdr:from>
    <xdr:to>
      <xdr:col>55</xdr:col>
      <xdr:colOff>50800</xdr:colOff>
      <xdr:row>62</xdr:row>
      <xdr:rowOff>72318</xdr:rowOff>
    </xdr:to>
    <xdr:sp macro="" textlink="">
      <xdr:nvSpPr>
        <xdr:cNvPr id="228" name="フローチャート: 判断 227"/>
        <xdr:cNvSpPr/>
      </xdr:nvSpPr>
      <xdr:spPr>
        <a:xfrm>
          <a:off x="10426700" y="1060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134836</xdr:rowOff>
    </xdr:from>
    <xdr:to>
      <xdr:col>50</xdr:col>
      <xdr:colOff>165100</xdr:colOff>
      <xdr:row>62</xdr:row>
      <xdr:rowOff>64986</xdr:rowOff>
    </xdr:to>
    <xdr:sp macro="" textlink="">
      <xdr:nvSpPr>
        <xdr:cNvPr id="229" name="フローチャート: 判断 228"/>
        <xdr:cNvSpPr/>
      </xdr:nvSpPr>
      <xdr:spPr>
        <a:xfrm>
          <a:off x="9588500" y="105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147955</xdr:rowOff>
    </xdr:from>
    <xdr:to>
      <xdr:col>46</xdr:col>
      <xdr:colOff>38100</xdr:colOff>
      <xdr:row>62</xdr:row>
      <xdr:rowOff>78105</xdr:rowOff>
    </xdr:to>
    <xdr:sp macro="" textlink="">
      <xdr:nvSpPr>
        <xdr:cNvPr id="230" name="フローチャート: 判断 229"/>
        <xdr:cNvSpPr/>
      </xdr:nvSpPr>
      <xdr:spPr>
        <a:xfrm>
          <a:off x="8699500" y="106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164319</xdr:rowOff>
    </xdr:from>
    <xdr:to>
      <xdr:col>41</xdr:col>
      <xdr:colOff>101600</xdr:colOff>
      <xdr:row>62</xdr:row>
      <xdr:rowOff>94469</xdr:rowOff>
    </xdr:to>
    <xdr:sp macro="" textlink="">
      <xdr:nvSpPr>
        <xdr:cNvPr id="231" name="フローチャート: 判断 230"/>
        <xdr:cNvSpPr/>
      </xdr:nvSpPr>
      <xdr:spPr>
        <a:xfrm>
          <a:off x="7810500" y="1062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20269</xdr:rowOff>
    </xdr:from>
    <xdr:to>
      <xdr:col>36</xdr:col>
      <xdr:colOff>165100</xdr:colOff>
      <xdr:row>62</xdr:row>
      <xdr:rowOff>121869</xdr:rowOff>
    </xdr:to>
    <xdr:sp macro="" textlink="">
      <xdr:nvSpPr>
        <xdr:cNvPr id="232" name="フローチャート: 判断 231"/>
        <xdr:cNvSpPr/>
      </xdr:nvSpPr>
      <xdr:spPr>
        <a:xfrm>
          <a:off x="6921500" y="1065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74388</xdr:rowOff>
    </xdr:from>
    <xdr:to>
      <xdr:col>55</xdr:col>
      <xdr:colOff>50800</xdr:colOff>
      <xdr:row>63</xdr:row>
      <xdr:rowOff>4538</xdr:rowOff>
    </xdr:to>
    <xdr:sp macro="" textlink="">
      <xdr:nvSpPr>
        <xdr:cNvPr id="238" name="楕円 237"/>
        <xdr:cNvSpPr/>
      </xdr:nvSpPr>
      <xdr:spPr>
        <a:xfrm>
          <a:off x="10426700" y="1070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52815</xdr:rowOff>
    </xdr:from>
    <xdr:ext cx="599010" cy="259045"/>
    <xdr:sp macro="" textlink="">
      <xdr:nvSpPr>
        <xdr:cNvPr id="239" name="【橋りょう・トンネル】&#10;一人当たり有形固定資産（償却資産）額該当値テキスト"/>
        <xdr:cNvSpPr txBox="1"/>
      </xdr:nvSpPr>
      <xdr:spPr>
        <a:xfrm>
          <a:off x="10515600" y="10682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77265</xdr:rowOff>
    </xdr:from>
    <xdr:to>
      <xdr:col>50</xdr:col>
      <xdr:colOff>165100</xdr:colOff>
      <xdr:row>63</xdr:row>
      <xdr:rowOff>7415</xdr:rowOff>
    </xdr:to>
    <xdr:sp macro="" textlink="">
      <xdr:nvSpPr>
        <xdr:cNvPr id="240" name="楕円 239"/>
        <xdr:cNvSpPr/>
      </xdr:nvSpPr>
      <xdr:spPr>
        <a:xfrm>
          <a:off x="9588500" y="1070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125188</xdr:rowOff>
    </xdr:from>
    <xdr:to>
      <xdr:col>55</xdr:col>
      <xdr:colOff>0</xdr:colOff>
      <xdr:row>62</xdr:row>
      <xdr:rowOff>128065</xdr:rowOff>
    </xdr:to>
    <xdr:cxnSp macro="">
      <xdr:nvCxnSpPr>
        <xdr:cNvPr id="241" name="直線コネクタ 240"/>
        <xdr:cNvCxnSpPr/>
      </xdr:nvCxnSpPr>
      <xdr:spPr>
        <a:xfrm flipV="1">
          <a:off x="9639300" y="10755088"/>
          <a:ext cx="838200" cy="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79698</xdr:rowOff>
    </xdr:from>
    <xdr:to>
      <xdr:col>46</xdr:col>
      <xdr:colOff>38100</xdr:colOff>
      <xdr:row>63</xdr:row>
      <xdr:rowOff>9848</xdr:rowOff>
    </xdr:to>
    <xdr:sp macro="" textlink="">
      <xdr:nvSpPr>
        <xdr:cNvPr id="242" name="楕円 241"/>
        <xdr:cNvSpPr/>
      </xdr:nvSpPr>
      <xdr:spPr>
        <a:xfrm>
          <a:off x="8699500" y="1070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128065</xdr:rowOff>
    </xdr:from>
    <xdr:to>
      <xdr:col>50</xdr:col>
      <xdr:colOff>114300</xdr:colOff>
      <xdr:row>62</xdr:row>
      <xdr:rowOff>130498</xdr:rowOff>
    </xdr:to>
    <xdr:cxnSp macro="">
      <xdr:nvCxnSpPr>
        <xdr:cNvPr id="243" name="直線コネクタ 242"/>
        <xdr:cNvCxnSpPr/>
      </xdr:nvCxnSpPr>
      <xdr:spPr>
        <a:xfrm flipV="1">
          <a:off x="8750300" y="10757965"/>
          <a:ext cx="889000" cy="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110738</xdr:rowOff>
    </xdr:from>
    <xdr:to>
      <xdr:col>41</xdr:col>
      <xdr:colOff>101600</xdr:colOff>
      <xdr:row>63</xdr:row>
      <xdr:rowOff>40888</xdr:rowOff>
    </xdr:to>
    <xdr:sp macro="" textlink="">
      <xdr:nvSpPr>
        <xdr:cNvPr id="244" name="楕円 243"/>
        <xdr:cNvSpPr/>
      </xdr:nvSpPr>
      <xdr:spPr>
        <a:xfrm>
          <a:off x="7810500" y="1074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130498</xdr:rowOff>
    </xdr:from>
    <xdr:to>
      <xdr:col>45</xdr:col>
      <xdr:colOff>177800</xdr:colOff>
      <xdr:row>62</xdr:row>
      <xdr:rowOff>161538</xdr:rowOff>
    </xdr:to>
    <xdr:cxnSp macro="">
      <xdr:nvCxnSpPr>
        <xdr:cNvPr id="245" name="直線コネクタ 244"/>
        <xdr:cNvCxnSpPr/>
      </xdr:nvCxnSpPr>
      <xdr:spPr>
        <a:xfrm flipV="1">
          <a:off x="7861300" y="10760398"/>
          <a:ext cx="889000" cy="31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81513</xdr:rowOff>
    </xdr:from>
    <xdr:ext cx="599010" cy="259045"/>
    <xdr:sp macro="" textlink="">
      <xdr:nvSpPr>
        <xdr:cNvPr id="246" name="n_1aveValue【橋りょう・トンネル】&#10;一人当たり有形固定資産（償却資産）額"/>
        <xdr:cNvSpPr txBox="1"/>
      </xdr:nvSpPr>
      <xdr:spPr>
        <a:xfrm>
          <a:off x="9327095" y="10368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94632</xdr:rowOff>
    </xdr:from>
    <xdr:ext cx="599010" cy="259045"/>
    <xdr:sp macro="" textlink="">
      <xdr:nvSpPr>
        <xdr:cNvPr id="247" name="n_2aveValue【橋りょう・トンネル】&#10;一人当たり有形固定資産（償却資産）額"/>
        <xdr:cNvSpPr txBox="1"/>
      </xdr:nvSpPr>
      <xdr:spPr>
        <a:xfrm>
          <a:off x="8450795" y="1038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110996</xdr:rowOff>
    </xdr:from>
    <xdr:ext cx="599010" cy="259045"/>
    <xdr:sp macro="" textlink="">
      <xdr:nvSpPr>
        <xdr:cNvPr id="248" name="n_3aveValue【橋りょう・トンネル】&#10;一人当たり有形固定資産（償却資産）額"/>
        <xdr:cNvSpPr txBox="1"/>
      </xdr:nvSpPr>
      <xdr:spPr>
        <a:xfrm>
          <a:off x="7561795" y="10397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138396</xdr:rowOff>
    </xdr:from>
    <xdr:ext cx="599010" cy="259045"/>
    <xdr:sp macro="" textlink="">
      <xdr:nvSpPr>
        <xdr:cNvPr id="249" name="n_4aveValue【橋りょう・トンネル】&#10;一人当たり有形固定資産（償却資産）額"/>
        <xdr:cNvSpPr txBox="1"/>
      </xdr:nvSpPr>
      <xdr:spPr>
        <a:xfrm>
          <a:off x="6672795" y="1042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169992</xdr:rowOff>
    </xdr:from>
    <xdr:ext cx="599010" cy="259045"/>
    <xdr:sp macro="" textlink="">
      <xdr:nvSpPr>
        <xdr:cNvPr id="250" name="n_1mainValue【橋りょう・トンネル】&#10;一人当たり有形固定資産（償却資産）額"/>
        <xdr:cNvSpPr txBox="1"/>
      </xdr:nvSpPr>
      <xdr:spPr>
        <a:xfrm>
          <a:off x="9327095" y="10799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975</xdr:rowOff>
    </xdr:from>
    <xdr:ext cx="599010" cy="259045"/>
    <xdr:sp macro="" textlink="">
      <xdr:nvSpPr>
        <xdr:cNvPr id="251" name="n_2mainValue【橋りょう・トンネル】&#10;一人当たり有形固定資産（償却資産）額"/>
        <xdr:cNvSpPr txBox="1"/>
      </xdr:nvSpPr>
      <xdr:spPr>
        <a:xfrm>
          <a:off x="8450795" y="1080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32015</xdr:rowOff>
    </xdr:from>
    <xdr:ext cx="534377" cy="259045"/>
    <xdr:sp macro="" textlink="">
      <xdr:nvSpPr>
        <xdr:cNvPr id="252" name="n_3mainValue【橋りょう・トンネル】&#10;一人当たり有形固定資産（償却資産）額"/>
        <xdr:cNvSpPr txBox="1"/>
      </xdr:nvSpPr>
      <xdr:spPr>
        <a:xfrm>
          <a:off x="7594111" y="1083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112395</xdr:rowOff>
    </xdr:from>
    <xdr:to>
      <xdr:col>24</xdr:col>
      <xdr:colOff>62865</xdr:colOff>
      <xdr:row>85</xdr:row>
      <xdr:rowOff>40005</xdr:rowOff>
    </xdr:to>
    <xdr:cxnSp macro="">
      <xdr:nvCxnSpPr>
        <xdr:cNvPr id="277" name="直線コネクタ 276"/>
        <xdr:cNvCxnSpPr/>
      </xdr:nvCxnSpPr>
      <xdr:spPr>
        <a:xfrm flipV="1">
          <a:off x="4634865" y="13314045"/>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43832</xdr:rowOff>
    </xdr:from>
    <xdr:ext cx="405111" cy="259045"/>
    <xdr:sp macro="" textlink="">
      <xdr:nvSpPr>
        <xdr:cNvPr id="278" name="【公営住宅】&#10;有形固定資産減価償却率最小値テキスト"/>
        <xdr:cNvSpPr txBox="1"/>
      </xdr:nvSpPr>
      <xdr:spPr>
        <a:xfrm>
          <a:off x="4673600" y="1461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40005</xdr:rowOff>
    </xdr:from>
    <xdr:to>
      <xdr:col>24</xdr:col>
      <xdr:colOff>152400</xdr:colOff>
      <xdr:row>85</xdr:row>
      <xdr:rowOff>40005</xdr:rowOff>
    </xdr:to>
    <xdr:cxnSp macro="">
      <xdr:nvCxnSpPr>
        <xdr:cNvPr id="279" name="直線コネクタ 278"/>
        <xdr:cNvCxnSpPr/>
      </xdr:nvCxnSpPr>
      <xdr:spPr>
        <a:xfrm>
          <a:off x="4546600" y="1461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59072</xdr:rowOff>
    </xdr:from>
    <xdr:ext cx="405111" cy="259045"/>
    <xdr:sp macro="" textlink="">
      <xdr:nvSpPr>
        <xdr:cNvPr id="280" name="【公営住宅】&#10;有形固定資産減価償却率最大値テキスト"/>
        <xdr:cNvSpPr txBox="1"/>
      </xdr:nvSpPr>
      <xdr:spPr>
        <a:xfrm>
          <a:off x="4673600" y="1308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112395</xdr:rowOff>
    </xdr:from>
    <xdr:to>
      <xdr:col>24</xdr:col>
      <xdr:colOff>152400</xdr:colOff>
      <xdr:row>77</xdr:row>
      <xdr:rowOff>112395</xdr:rowOff>
    </xdr:to>
    <xdr:cxnSp macro="">
      <xdr:nvCxnSpPr>
        <xdr:cNvPr id="281" name="直線コネクタ 280"/>
        <xdr:cNvCxnSpPr/>
      </xdr:nvCxnSpPr>
      <xdr:spPr>
        <a:xfrm>
          <a:off x="4546600" y="1331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652</xdr:rowOff>
    </xdr:from>
    <xdr:ext cx="405111" cy="259045"/>
    <xdr:sp macro="" textlink="">
      <xdr:nvSpPr>
        <xdr:cNvPr id="282" name="【公営住宅】&#10;有形固定資産減価償却率平均値テキスト"/>
        <xdr:cNvSpPr txBox="1"/>
      </xdr:nvSpPr>
      <xdr:spPr>
        <a:xfrm>
          <a:off x="4673600" y="1388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83" name="フローチャート: 判断 282"/>
        <xdr:cNvSpPr/>
      </xdr:nvSpPr>
      <xdr:spPr>
        <a:xfrm>
          <a:off x="4584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10161</xdr:rowOff>
    </xdr:from>
    <xdr:to>
      <xdr:col>20</xdr:col>
      <xdr:colOff>38100</xdr:colOff>
      <xdr:row>83</xdr:row>
      <xdr:rowOff>111761</xdr:rowOff>
    </xdr:to>
    <xdr:sp macro="" textlink="">
      <xdr:nvSpPr>
        <xdr:cNvPr id="284" name="フローチャート: 判断 283"/>
        <xdr:cNvSpPr/>
      </xdr:nvSpPr>
      <xdr:spPr>
        <a:xfrm>
          <a:off x="3746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38736</xdr:rowOff>
    </xdr:from>
    <xdr:to>
      <xdr:col>15</xdr:col>
      <xdr:colOff>101600</xdr:colOff>
      <xdr:row>83</xdr:row>
      <xdr:rowOff>140336</xdr:rowOff>
    </xdr:to>
    <xdr:sp macro="" textlink="">
      <xdr:nvSpPr>
        <xdr:cNvPr id="285" name="フローチャート: 判断 284"/>
        <xdr:cNvSpPr/>
      </xdr:nvSpPr>
      <xdr:spPr>
        <a:xfrm>
          <a:off x="2857500" y="1426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135889</xdr:rowOff>
    </xdr:from>
    <xdr:to>
      <xdr:col>10</xdr:col>
      <xdr:colOff>165100</xdr:colOff>
      <xdr:row>82</xdr:row>
      <xdr:rowOff>66039</xdr:rowOff>
    </xdr:to>
    <xdr:sp macro="" textlink="">
      <xdr:nvSpPr>
        <xdr:cNvPr id="286" name="フローチャート: 判断 285"/>
        <xdr:cNvSpPr/>
      </xdr:nvSpPr>
      <xdr:spPr>
        <a:xfrm>
          <a:off x="1968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13970</xdr:rowOff>
    </xdr:from>
    <xdr:to>
      <xdr:col>6</xdr:col>
      <xdr:colOff>38100</xdr:colOff>
      <xdr:row>83</xdr:row>
      <xdr:rowOff>115570</xdr:rowOff>
    </xdr:to>
    <xdr:sp macro="" textlink="">
      <xdr:nvSpPr>
        <xdr:cNvPr id="287" name="フローチャート: 判断 286"/>
        <xdr:cNvSpPr/>
      </xdr:nvSpPr>
      <xdr:spPr>
        <a:xfrm>
          <a:off x="1079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162561</xdr:rowOff>
    </xdr:from>
    <xdr:to>
      <xdr:col>24</xdr:col>
      <xdr:colOff>114300</xdr:colOff>
      <xdr:row>83</xdr:row>
      <xdr:rowOff>92711</xdr:rowOff>
    </xdr:to>
    <xdr:sp macro="" textlink="">
      <xdr:nvSpPr>
        <xdr:cNvPr id="293" name="楕円 292"/>
        <xdr:cNvSpPr/>
      </xdr:nvSpPr>
      <xdr:spPr>
        <a:xfrm>
          <a:off x="4584700" y="142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140988</xdr:rowOff>
    </xdr:from>
    <xdr:ext cx="405111" cy="259045"/>
    <xdr:sp macro="" textlink="">
      <xdr:nvSpPr>
        <xdr:cNvPr id="294" name="【公営住宅】&#10;有形固定資産減価償却率該当値テキスト"/>
        <xdr:cNvSpPr txBox="1"/>
      </xdr:nvSpPr>
      <xdr:spPr>
        <a:xfrm>
          <a:off x="4673600" y="1419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137795</xdr:rowOff>
    </xdr:from>
    <xdr:to>
      <xdr:col>20</xdr:col>
      <xdr:colOff>38100</xdr:colOff>
      <xdr:row>83</xdr:row>
      <xdr:rowOff>67945</xdr:rowOff>
    </xdr:to>
    <xdr:sp macro="" textlink="">
      <xdr:nvSpPr>
        <xdr:cNvPr id="295" name="楕円 294"/>
        <xdr:cNvSpPr/>
      </xdr:nvSpPr>
      <xdr:spPr>
        <a:xfrm>
          <a:off x="3746500" y="1419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17145</xdr:rowOff>
    </xdr:from>
    <xdr:to>
      <xdr:col>24</xdr:col>
      <xdr:colOff>63500</xdr:colOff>
      <xdr:row>83</xdr:row>
      <xdr:rowOff>41911</xdr:rowOff>
    </xdr:to>
    <xdr:cxnSp macro="">
      <xdr:nvCxnSpPr>
        <xdr:cNvPr id="296" name="直線コネクタ 295"/>
        <xdr:cNvCxnSpPr/>
      </xdr:nvCxnSpPr>
      <xdr:spPr>
        <a:xfrm>
          <a:off x="3797300" y="14247495"/>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107314</xdr:rowOff>
    </xdr:from>
    <xdr:to>
      <xdr:col>15</xdr:col>
      <xdr:colOff>101600</xdr:colOff>
      <xdr:row>83</xdr:row>
      <xdr:rowOff>37464</xdr:rowOff>
    </xdr:to>
    <xdr:sp macro="" textlink="">
      <xdr:nvSpPr>
        <xdr:cNvPr id="297" name="楕円 296"/>
        <xdr:cNvSpPr/>
      </xdr:nvSpPr>
      <xdr:spPr>
        <a:xfrm>
          <a:off x="2857500" y="1416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158114</xdr:rowOff>
    </xdr:from>
    <xdr:to>
      <xdr:col>19</xdr:col>
      <xdr:colOff>177800</xdr:colOff>
      <xdr:row>83</xdr:row>
      <xdr:rowOff>17145</xdr:rowOff>
    </xdr:to>
    <xdr:cxnSp macro="">
      <xdr:nvCxnSpPr>
        <xdr:cNvPr id="298" name="直線コネクタ 297"/>
        <xdr:cNvCxnSpPr/>
      </xdr:nvCxnSpPr>
      <xdr:spPr>
        <a:xfrm>
          <a:off x="2908300" y="14217014"/>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76836</xdr:rowOff>
    </xdr:from>
    <xdr:to>
      <xdr:col>10</xdr:col>
      <xdr:colOff>165100</xdr:colOff>
      <xdr:row>83</xdr:row>
      <xdr:rowOff>6986</xdr:rowOff>
    </xdr:to>
    <xdr:sp macro="" textlink="">
      <xdr:nvSpPr>
        <xdr:cNvPr id="299" name="楕円 298"/>
        <xdr:cNvSpPr/>
      </xdr:nvSpPr>
      <xdr:spPr>
        <a:xfrm>
          <a:off x="1968500" y="1413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127636</xdr:rowOff>
    </xdr:from>
    <xdr:to>
      <xdr:col>15</xdr:col>
      <xdr:colOff>50800</xdr:colOff>
      <xdr:row>82</xdr:row>
      <xdr:rowOff>158114</xdr:rowOff>
    </xdr:to>
    <xdr:cxnSp macro="">
      <xdr:nvCxnSpPr>
        <xdr:cNvPr id="300" name="直線コネクタ 299"/>
        <xdr:cNvCxnSpPr/>
      </xdr:nvCxnSpPr>
      <xdr:spPr>
        <a:xfrm>
          <a:off x="2019300" y="14186536"/>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102888</xdr:rowOff>
    </xdr:from>
    <xdr:ext cx="405111" cy="259045"/>
    <xdr:sp macro="" textlink="">
      <xdr:nvSpPr>
        <xdr:cNvPr id="301" name="n_1aveValue【公営住宅】&#10;有形固定資産減価償却率"/>
        <xdr:cNvSpPr txBox="1"/>
      </xdr:nvSpPr>
      <xdr:spPr>
        <a:xfrm>
          <a:off x="35820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131463</xdr:rowOff>
    </xdr:from>
    <xdr:ext cx="405111" cy="259045"/>
    <xdr:sp macro="" textlink="">
      <xdr:nvSpPr>
        <xdr:cNvPr id="302" name="n_2aveValue【公営住宅】&#10;有形固定資産減価償却率"/>
        <xdr:cNvSpPr txBox="1"/>
      </xdr:nvSpPr>
      <xdr:spPr>
        <a:xfrm>
          <a:off x="2705744"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82566</xdr:rowOff>
    </xdr:from>
    <xdr:ext cx="405111" cy="259045"/>
    <xdr:sp macro="" textlink="">
      <xdr:nvSpPr>
        <xdr:cNvPr id="303" name="n_3aveValue【公営住宅】&#10;有形固定資産減価償却率"/>
        <xdr:cNvSpPr txBox="1"/>
      </xdr:nvSpPr>
      <xdr:spPr>
        <a:xfrm>
          <a:off x="1816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132097</xdr:rowOff>
    </xdr:from>
    <xdr:ext cx="405111" cy="259045"/>
    <xdr:sp macro="" textlink="">
      <xdr:nvSpPr>
        <xdr:cNvPr id="304" name="n_4aveValue【公営住宅】&#10;有形固定資産減価償却率"/>
        <xdr:cNvSpPr txBox="1"/>
      </xdr:nvSpPr>
      <xdr:spPr>
        <a:xfrm>
          <a:off x="927744" y="1401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84472</xdr:rowOff>
    </xdr:from>
    <xdr:ext cx="405111" cy="259045"/>
    <xdr:sp macro="" textlink="">
      <xdr:nvSpPr>
        <xdr:cNvPr id="305" name="n_1mainValue【公営住宅】&#10;有形固定資産減価償却率"/>
        <xdr:cNvSpPr txBox="1"/>
      </xdr:nvSpPr>
      <xdr:spPr>
        <a:xfrm>
          <a:off x="3582044" y="1397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53991</xdr:rowOff>
    </xdr:from>
    <xdr:ext cx="405111" cy="259045"/>
    <xdr:sp macro="" textlink="">
      <xdr:nvSpPr>
        <xdr:cNvPr id="306" name="n_2mainValue【公営住宅】&#10;有形固定資産減価償却率"/>
        <xdr:cNvSpPr txBox="1"/>
      </xdr:nvSpPr>
      <xdr:spPr>
        <a:xfrm>
          <a:off x="2705744"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169563</xdr:rowOff>
    </xdr:from>
    <xdr:ext cx="405111" cy="259045"/>
    <xdr:sp macro="" textlink="">
      <xdr:nvSpPr>
        <xdr:cNvPr id="307" name="n_3mainValue【公営住宅】&#10;有形固定資産減価償却率"/>
        <xdr:cNvSpPr txBox="1"/>
      </xdr:nvSpPr>
      <xdr:spPr>
        <a:xfrm>
          <a:off x="18167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18" name="直線コネクタ 317"/>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19" name="テキスト ボックス 318"/>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0" name="直線コネクタ 31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1" name="テキスト ボックス 32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22" name="直線コネクタ 321"/>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23" name="テキスト ボックス 322"/>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4" name="直線コネクタ 32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5" name="テキスト ボックス 32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1524</xdr:rowOff>
    </xdr:from>
    <xdr:to>
      <xdr:col>54</xdr:col>
      <xdr:colOff>189865</xdr:colOff>
      <xdr:row>85</xdr:row>
      <xdr:rowOff>70104</xdr:rowOff>
    </xdr:to>
    <xdr:cxnSp macro="">
      <xdr:nvCxnSpPr>
        <xdr:cNvPr id="327" name="直線コネクタ 326"/>
        <xdr:cNvCxnSpPr/>
      </xdr:nvCxnSpPr>
      <xdr:spPr>
        <a:xfrm flipV="1">
          <a:off x="10476865" y="1337462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73931</xdr:rowOff>
    </xdr:from>
    <xdr:ext cx="469744" cy="259045"/>
    <xdr:sp macro="" textlink="">
      <xdr:nvSpPr>
        <xdr:cNvPr id="328" name="【公営住宅】&#10;一人当たり面積最小値テキスト"/>
        <xdr:cNvSpPr txBox="1"/>
      </xdr:nvSpPr>
      <xdr:spPr>
        <a:xfrm>
          <a:off x="10515600" y="1464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70104</xdr:rowOff>
    </xdr:from>
    <xdr:to>
      <xdr:col>55</xdr:col>
      <xdr:colOff>88900</xdr:colOff>
      <xdr:row>85</xdr:row>
      <xdr:rowOff>70104</xdr:rowOff>
    </xdr:to>
    <xdr:cxnSp macro="">
      <xdr:nvCxnSpPr>
        <xdr:cNvPr id="329" name="直線コネクタ 328"/>
        <xdr:cNvCxnSpPr/>
      </xdr:nvCxnSpPr>
      <xdr:spPr>
        <a:xfrm>
          <a:off x="10388600" y="14643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119651</xdr:rowOff>
    </xdr:from>
    <xdr:ext cx="469744" cy="259045"/>
    <xdr:sp macro="" textlink="">
      <xdr:nvSpPr>
        <xdr:cNvPr id="330" name="【公営住宅】&#10;一人当たり面積最大値テキスト"/>
        <xdr:cNvSpPr txBox="1"/>
      </xdr:nvSpPr>
      <xdr:spPr>
        <a:xfrm>
          <a:off x="10515600" y="1314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1524</xdr:rowOff>
    </xdr:from>
    <xdr:to>
      <xdr:col>55</xdr:col>
      <xdr:colOff>88900</xdr:colOff>
      <xdr:row>78</xdr:row>
      <xdr:rowOff>1524</xdr:rowOff>
    </xdr:to>
    <xdr:cxnSp macro="">
      <xdr:nvCxnSpPr>
        <xdr:cNvPr id="331" name="直線コネクタ 330"/>
        <xdr:cNvCxnSpPr/>
      </xdr:nvCxnSpPr>
      <xdr:spPr>
        <a:xfrm>
          <a:off x="10388600" y="1337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58310</xdr:rowOff>
    </xdr:from>
    <xdr:ext cx="469744" cy="259045"/>
    <xdr:sp macro="" textlink="">
      <xdr:nvSpPr>
        <xdr:cNvPr id="332" name="【公営住宅】&#10;一人当たり面積平均値テキスト"/>
        <xdr:cNvSpPr txBox="1"/>
      </xdr:nvSpPr>
      <xdr:spPr>
        <a:xfrm>
          <a:off x="10515600" y="14288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79883</xdr:rowOff>
    </xdr:from>
    <xdr:to>
      <xdr:col>55</xdr:col>
      <xdr:colOff>50800</xdr:colOff>
      <xdr:row>84</xdr:row>
      <xdr:rowOff>10033</xdr:rowOff>
    </xdr:to>
    <xdr:sp macro="" textlink="">
      <xdr:nvSpPr>
        <xdr:cNvPr id="333" name="フローチャート: 判断 332"/>
        <xdr:cNvSpPr/>
      </xdr:nvSpPr>
      <xdr:spPr>
        <a:xfrm>
          <a:off x="10426700" y="1431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129603</xdr:rowOff>
    </xdr:from>
    <xdr:to>
      <xdr:col>50</xdr:col>
      <xdr:colOff>165100</xdr:colOff>
      <xdr:row>84</xdr:row>
      <xdr:rowOff>59753</xdr:rowOff>
    </xdr:to>
    <xdr:sp macro="" textlink="">
      <xdr:nvSpPr>
        <xdr:cNvPr id="334" name="フローチャート: 判断 333"/>
        <xdr:cNvSpPr/>
      </xdr:nvSpPr>
      <xdr:spPr>
        <a:xfrm>
          <a:off x="9588500" y="14359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121602</xdr:rowOff>
    </xdr:from>
    <xdr:to>
      <xdr:col>46</xdr:col>
      <xdr:colOff>38100</xdr:colOff>
      <xdr:row>84</xdr:row>
      <xdr:rowOff>51752</xdr:rowOff>
    </xdr:to>
    <xdr:sp macro="" textlink="">
      <xdr:nvSpPr>
        <xdr:cNvPr id="335" name="フローチャート: 判断 334"/>
        <xdr:cNvSpPr/>
      </xdr:nvSpPr>
      <xdr:spPr>
        <a:xfrm>
          <a:off x="8699500" y="14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51308</xdr:rowOff>
    </xdr:from>
    <xdr:to>
      <xdr:col>41</xdr:col>
      <xdr:colOff>101600</xdr:colOff>
      <xdr:row>83</xdr:row>
      <xdr:rowOff>152908</xdr:rowOff>
    </xdr:to>
    <xdr:sp macro="" textlink="">
      <xdr:nvSpPr>
        <xdr:cNvPr id="336" name="フローチャート: 判断 335"/>
        <xdr:cNvSpPr/>
      </xdr:nvSpPr>
      <xdr:spPr>
        <a:xfrm>
          <a:off x="7810500" y="1428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70738</xdr:rowOff>
    </xdr:from>
    <xdr:to>
      <xdr:col>36</xdr:col>
      <xdr:colOff>165100</xdr:colOff>
      <xdr:row>84</xdr:row>
      <xdr:rowOff>888</xdr:rowOff>
    </xdr:to>
    <xdr:sp macro="" textlink="">
      <xdr:nvSpPr>
        <xdr:cNvPr id="337" name="フローチャート: 判断 336"/>
        <xdr:cNvSpPr/>
      </xdr:nvSpPr>
      <xdr:spPr>
        <a:xfrm>
          <a:off x="6921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8" name="テキスト ボックス 33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9" name="テキスト ボックス 33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0" name="テキスト ボックス 33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1" name="テキスト ボックス 34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2" name="テキスト ボックス 34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118174</xdr:rowOff>
    </xdr:from>
    <xdr:to>
      <xdr:col>55</xdr:col>
      <xdr:colOff>50800</xdr:colOff>
      <xdr:row>83</xdr:row>
      <xdr:rowOff>48324</xdr:rowOff>
    </xdr:to>
    <xdr:sp macro="" textlink="">
      <xdr:nvSpPr>
        <xdr:cNvPr id="343" name="楕円 342"/>
        <xdr:cNvSpPr/>
      </xdr:nvSpPr>
      <xdr:spPr>
        <a:xfrm>
          <a:off x="10426700" y="1417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141051</xdr:rowOff>
    </xdr:from>
    <xdr:ext cx="469744" cy="259045"/>
    <xdr:sp macro="" textlink="">
      <xdr:nvSpPr>
        <xdr:cNvPr id="344" name="【公営住宅】&#10;一人当たり面積該当値テキスト"/>
        <xdr:cNvSpPr txBox="1"/>
      </xdr:nvSpPr>
      <xdr:spPr>
        <a:xfrm>
          <a:off x="10515600" y="1402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122174</xdr:rowOff>
    </xdr:from>
    <xdr:to>
      <xdr:col>50</xdr:col>
      <xdr:colOff>165100</xdr:colOff>
      <xdr:row>83</xdr:row>
      <xdr:rowOff>52324</xdr:rowOff>
    </xdr:to>
    <xdr:sp macro="" textlink="">
      <xdr:nvSpPr>
        <xdr:cNvPr id="345" name="楕円 344"/>
        <xdr:cNvSpPr/>
      </xdr:nvSpPr>
      <xdr:spPr>
        <a:xfrm>
          <a:off x="9588500" y="1418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168974</xdr:rowOff>
    </xdr:from>
    <xdr:to>
      <xdr:col>55</xdr:col>
      <xdr:colOff>0</xdr:colOff>
      <xdr:row>83</xdr:row>
      <xdr:rowOff>1524</xdr:rowOff>
    </xdr:to>
    <xdr:cxnSp macro="">
      <xdr:nvCxnSpPr>
        <xdr:cNvPr id="346" name="直線コネクタ 345"/>
        <xdr:cNvCxnSpPr/>
      </xdr:nvCxnSpPr>
      <xdr:spPr>
        <a:xfrm flipV="1">
          <a:off x="9639300" y="14227874"/>
          <a:ext cx="8382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125031</xdr:rowOff>
    </xdr:from>
    <xdr:to>
      <xdr:col>46</xdr:col>
      <xdr:colOff>38100</xdr:colOff>
      <xdr:row>83</xdr:row>
      <xdr:rowOff>55181</xdr:rowOff>
    </xdr:to>
    <xdr:sp macro="" textlink="">
      <xdr:nvSpPr>
        <xdr:cNvPr id="347" name="楕円 346"/>
        <xdr:cNvSpPr/>
      </xdr:nvSpPr>
      <xdr:spPr>
        <a:xfrm>
          <a:off x="8699500" y="1418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1524</xdr:rowOff>
    </xdr:from>
    <xdr:to>
      <xdr:col>50</xdr:col>
      <xdr:colOff>114300</xdr:colOff>
      <xdr:row>83</xdr:row>
      <xdr:rowOff>4381</xdr:rowOff>
    </xdr:to>
    <xdr:cxnSp macro="">
      <xdr:nvCxnSpPr>
        <xdr:cNvPr id="348" name="直線コネクタ 347"/>
        <xdr:cNvCxnSpPr/>
      </xdr:nvCxnSpPr>
      <xdr:spPr>
        <a:xfrm flipV="1">
          <a:off x="8750300" y="14231874"/>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115888</xdr:rowOff>
    </xdr:from>
    <xdr:to>
      <xdr:col>41</xdr:col>
      <xdr:colOff>101600</xdr:colOff>
      <xdr:row>83</xdr:row>
      <xdr:rowOff>46038</xdr:rowOff>
    </xdr:to>
    <xdr:sp macro="" textlink="">
      <xdr:nvSpPr>
        <xdr:cNvPr id="349" name="楕円 348"/>
        <xdr:cNvSpPr/>
      </xdr:nvSpPr>
      <xdr:spPr>
        <a:xfrm>
          <a:off x="7810500" y="1417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166688</xdr:rowOff>
    </xdr:from>
    <xdr:to>
      <xdr:col>45</xdr:col>
      <xdr:colOff>177800</xdr:colOff>
      <xdr:row>83</xdr:row>
      <xdr:rowOff>4381</xdr:rowOff>
    </xdr:to>
    <xdr:cxnSp macro="">
      <xdr:nvCxnSpPr>
        <xdr:cNvPr id="350" name="直線コネクタ 349"/>
        <xdr:cNvCxnSpPr/>
      </xdr:nvCxnSpPr>
      <xdr:spPr>
        <a:xfrm>
          <a:off x="7861300" y="14225588"/>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50880</xdr:rowOff>
    </xdr:from>
    <xdr:ext cx="469744" cy="259045"/>
    <xdr:sp macro="" textlink="">
      <xdr:nvSpPr>
        <xdr:cNvPr id="351" name="n_1aveValue【公営住宅】&#10;一人当たり面積"/>
        <xdr:cNvSpPr txBox="1"/>
      </xdr:nvSpPr>
      <xdr:spPr>
        <a:xfrm>
          <a:off x="9391727" y="1445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42879</xdr:rowOff>
    </xdr:from>
    <xdr:ext cx="469744" cy="259045"/>
    <xdr:sp macro="" textlink="">
      <xdr:nvSpPr>
        <xdr:cNvPr id="352" name="n_2aveValue【公営住宅】&#10;一人当たり面積"/>
        <xdr:cNvSpPr txBox="1"/>
      </xdr:nvSpPr>
      <xdr:spPr>
        <a:xfrm>
          <a:off x="8515427" y="1444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144035</xdr:rowOff>
    </xdr:from>
    <xdr:ext cx="469744" cy="259045"/>
    <xdr:sp macro="" textlink="">
      <xdr:nvSpPr>
        <xdr:cNvPr id="353" name="n_3aveValue【公営住宅】&#10;一人当たり面積"/>
        <xdr:cNvSpPr txBox="1"/>
      </xdr:nvSpPr>
      <xdr:spPr>
        <a:xfrm>
          <a:off x="7626427" y="1437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17415</xdr:rowOff>
    </xdr:from>
    <xdr:ext cx="469744" cy="259045"/>
    <xdr:sp macro="" textlink="">
      <xdr:nvSpPr>
        <xdr:cNvPr id="354" name="n_4aveValue【公営住宅】&#10;一人当たり面積"/>
        <xdr:cNvSpPr txBox="1"/>
      </xdr:nvSpPr>
      <xdr:spPr>
        <a:xfrm>
          <a:off x="6737427" y="1407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68851</xdr:rowOff>
    </xdr:from>
    <xdr:ext cx="469744" cy="259045"/>
    <xdr:sp macro="" textlink="">
      <xdr:nvSpPr>
        <xdr:cNvPr id="355" name="n_1mainValue【公営住宅】&#10;一人当たり面積"/>
        <xdr:cNvSpPr txBox="1"/>
      </xdr:nvSpPr>
      <xdr:spPr>
        <a:xfrm>
          <a:off x="9391727" y="1395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71708</xdr:rowOff>
    </xdr:from>
    <xdr:ext cx="469744" cy="259045"/>
    <xdr:sp macro="" textlink="">
      <xdr:nvSpPr>
        <xdr:cNvPr id="356" name="n_2mainValue【公営住宅】&#10;一人当たり面積"/>
        <xdr:cNvSpPr txBox="1"/>
      </xdr:nvSpPr>
      <xdr:spPr>
        <a:xfrm>
          <a:off x="8515427" y="13959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62565</xdr:rowOff>
    </xdr:from>
    <xdr:ext cx="469744" cy="259045"/>
    <xdr:sp macro="" textlink="">
      <xdr:nvSpPr>
        <xdr:cNvPr id="357" name="n_3mainValue【公営住宅】&#10;一人当たり面積"/>
        <xdr:cNvSpPr txBox="1"/>
      </xdr:nvSpPr>
      <xdr:spPr>
        <a:xfrm>
          <a:off x="7626427" y="13950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8" name="正方形/長方形 35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9" name="正方形/長方形 35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0" name="正方形/長方形 35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1" name="正方形/長方形 36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2" name="正方形/長方形 36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3" name="正方形/長方形 36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4" name="正方形/長方形 36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5" name="正方形/長方形 36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6" name="正方形/長方形 36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7" name="正方形/長方形 36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8" name="正方形/長方形 36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9" name="正方形/長方形 36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0" name="正方形/長方形 36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1" name="正方形/長方形 37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2" name="正方形/長方形 37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3" name="正方形/長方形 37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4" name="正方形/長方形 37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5" name="正方形/長方形 37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6" name="正方形/長方形 37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7" name="正方形/長方形 37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8" name="正方形/長方形 37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9" name="正方形/長方形 37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0" name="正方形/長方形 37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1" name="正方形/長方形 38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2" name="テキスト ボックス 38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3" name="直線コネクタ 38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4" name="テキスト ボックス 38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85" name="直線コネクタ 384"/>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386" name="テキスト ボックス 385"/>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87" name="直線コネクタ 386"/>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88" name="テキスト ボックス 387"/>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89" name="直線コネクタ 388"/>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90" name="テキスト ボックス 389"/>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91" name="直線コネクタ 390"/>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92" name="テキスト ボックス 391"/>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3" name="直線コネクタ 39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94" name="テキスト ボックス 393"/>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55626</xdr:rowOff>
    </xdr:from>
    <xdr:to>
      <xdr:col>85</xdr:col>
      <xdr:colOff>126364</xdr:colOff>
      <xdr:row>40</xdr:row>
      <xdr:rowOff>28194</xdr:rowOff>
    </xdr:to>
    <xdr:cxnSp macro="">
      <xdr:nvCxnSpPr>
        <xdr:cNvPr id="396" name="直線コネクタ 395"/>
        <xdr:cNvCxnSpPr/>
      </xdr:nvCxnSpPr>
      <xdr:spPr>
        <a:xfrm flipV="1">
          <a:off x="16318864" y="5713476"/>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32021</xdr:rowOff>
    </xdr:from>
    <xdr:ext cx="405111" cy="259045"/>
    <xdr:sp macro="" textlink="">
      <xdr:nvSpPr>
        <xdr:cNvPr id="397" name="【認定こども園・幼稚園・保育所】&#10;有形固定資産減価償却率最小値テキスト"/>
        <xdr:cNvSpPr txBox="1"/>
      </xdr:nvSpPr>
      <xdr:spPr>
        <a:xfrm>
          <a:off x="16357600" y="689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28194</xdr:rowOff>
    </xdr:from>
    <xdr:to>
      <xdr:col>86</xdr:col>
      <xdr:colOff>25400</xdr:colOff>
      <xdr:row>40</xdr:row>
      <xdr:rowOff>28194</xdr:rowOff>
    </xdr:to>
    <xdr:cxnSp macro="">
      <xdr:nvCxnSpPr>
        <xdr:cNvPr id="398" name="直線コネクタ 397"/>
        <xdr:cNvCxnSpPr/>
      </xdr:nvCxnSpPr>
      <xdr:spPr>
        <a:xfrm>
          <a:off x="16230600" y="688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2303</xdr:rowOff>
    </xdr:from>
    <xdr:ext cx="405111" cy="259045"/>
    <xdr:sp macro="" textlink="">
      <xdr:nvSpPr>
        <xdr:cNvPr id="399" name="【認定こども園・幼稚園・保育所】&#10;有形固定資産減価償却率最大値テキスト"/>
        <xdr:cNvSpPr txBox="1"/>
      </xdr:nvSpPr>
      <xdr:spPr>
        <a:xfrm>
          <a:off x="16357600" y="548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55626</xdr:rowOff>
    </xdr:from>
    <xdr:to>
      <xdr:col>86</xdr:col>
      <xdr:colOff>25400</xdr:colOff>
      <xdr:row>33</xdr:row>
      <xdr:rowOff>55626</xdr:rowOff>
    </xdr:to>
    <xdr:cxnSp macro="">
      <xdr:nvCxnSpPr>
        <xdr:cNvPr id="400" name="直線コネクタ 399"/>
        <xdr:cNvCxnSpPr/>
      </xdr:nvCxnSpPr>
      <xdr:spPr>
        <a:xfrm>
          <a:off x="16230600" y="571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39133</xdr:rowOff>
    </xdr:from>
    <xdr:ext cx="405111" cy="259045"/>
    <xdr:sp macro="" textlink="">
      <xdr:nvSpPr>
        <xdr:cNvPr id="401" name="【認定こども園・幼稚園・保育所】&#10;有形固定資産減価償却率平均値テキスト"/>
        <xdr:cNvSpPr txBox="1"/>
      </xdr:nvSpPr>
      <xdr:spPr>
        <a:xfrm>
          <a:off x="16357600" y="5868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16256</xdr:rowOff>
    </xdr:from>
    <xdr:to>
      <xdr:col>85</xdr:col>
      <xdr:colOff>177800</xdr:colOff>
      <xdr:row>35</xdr:row>
      <xdr:rowOff>117856</xdr:rowOff>
    </xdr:to>
    <xdr:sp macro="" textlink="">
      <xdr:nvSpPr>
        <xdr:cNvPr id="402" name="フローチャート: 判断 401"/>
        <xdr:cNvSpPr/>
      </xdr:nvSpPr>
      <xdr:spPr>
        <a:xfrm>
          <a:off x="16268700" y="601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32258</xdr:rowOff>
    </xdr:from>
    <xdr:to>
      <xdr:col>81</xdr:col>
      <xdr:colOff>101600</xdr:colOff>
      <xdr:row>35</xdr:row>
      <xdr:rowOff>133858</xdr:rowOff>
    </xdr:to>
    <xdr:sp macro="" textlink="">
      <xdr:nvSpPr>
        <xdr:cNvPr id="403" name="フローチャート: 判断 402"/>
        <xdr:cNvSpPr/>
      </xdr:nvSpPr>
      <xdr:spPr>
        <a:xfrm>
          <a:off x="15430500" y="603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151130</xdr:rowOff>
    </xdr:from>
    <xdr:to>
      <xdr:col>76</xdr:col>
      <xdr:colOff>165100</xdr:colOff>
      <xdr:row>35</xdr:row>
      <xdr:rowOff>81280</xdr:rowOff>
    </xdr:to>
    <xdr:sp macro="" textlink="">
      <xdr:nvSpPr>
        <xdr:cNvPr id="404" name="フローチャート: 判断 403"/>
        <xdr:cNvSpPr/>
      </xdr:nvSpPr>
      <xdr:spPr>
        <a:xfrm>
          <a:off x="14541500" y="598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132842</xdr:rowOff>
    </xdr:from>
    <xdr:to>
      <xdr:col>72</xdr:col>
      <xdr:colOff>38100</xdr:colOff>
      <xdr:row>35</xdr:row>
      <xdr:rowOff>62992</xdr:rowOff>
    </xdr:to>
    <xdr:sp macro="" textlink="">
      <xdr:nvSpPr>
        <xdr:cNvPr id="405" name="フローチャート: 判断 404"/>
        <xdr:cNvSpPr/>
      </xdr:nvSpPr>
      <xdr:spPr>
        <a:xfrm>
          <a:off x="13652500" y="59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137414</xdr:rowOff>
    </xdr:from>
    <xdr:to>
      <xdr:col>67</xdr:col>
      <xdr:colOff>101600</xdr:colOff>
      <xdr:row>35</xdr:row>
      <xdr:rowOff>67564</xdr:rowOff>
    </xdr:to>
    <xdr:sp macro="" textlink="">
      <xdr:nvSpPr>
        <xdr:cNvPr id="406" name="フローチャート: 判断 405"/>
        <xdr:cNvSpPr/>
      </xdr:nvSpPr>
      <xdr:spPr>
        <a:xfrm>
          <a:off x="12763500" y="596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7" name="テキスト ボックス 40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8" name="テキスト ボックス 40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9" name="テキスト ボックス 40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0" name="テキスト ボックス 40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1" name="テキスト ボックス 41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130556</xdr:rowOff>
    </xdr:from>
    <xdr:to>
      <xdr:col>85</xdr:col>
      <xdr:colOff>177800</xdr:colOff>
      <xdr:row>36</xdr:row>
      <xdr:rowOff>60706</xdr:rowOff>
    </xdr:to>
    <xdr:sp macro="" textlink="">
      <xdr:nvSpPr>
        <xdr:cNvPr id="412" name="楕円 411"/>
        <xdr:cNvSpPr/>
      </xdr:nvSpPr>
      <xdr:spPr>
        <a:xfrm>
          <a:off x="16268700" y="613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108983</xdr:rowOff>
    </xdr:from>
    <xdr:ext cx="405111" cy="259045"/>
    <xdr:sp macro="" textlink="">
      <xdr:nvSpPr>
        <xdr:cNvPr id="413" name="【認定こども園・幼稚園・保育所】&#10;有形固定資産減価償却率該当値テキスト"/>
        <xdr:cNvSpPr txBox="1"/>
      </xdr:nvSpPr>
      <xdr:spPr>
        <a:xfrm>
          <a:off x="16357600" y="6109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48260</xdr:rowOff>
    </xdr:from>
    <xdr:to>
      <xdr:col>81</xdr:col>
      <xdr:colOff>101600</xdr:colOff>
      <xdr:row>35</xdr:row>
      <xdr:rowOff>149860</xdr:rowOff>
    </xdr:to>
    <xdr:sp macro="" textlink="">
      <xdr:nvSpPr>
        <xdr:cNvPr id="414" name="楕円 413"/>
        <xdr:cNvSpPr/>
      </xdr:nvSpPr>
      <xdr:spPr>
        <a:xfrm>
          <a:off x="154305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99060</xdr:rowOff>
    </xdr:from>
    <xdr:to>
      <xdr:col>85</xdr:col>
      <xdr:colOff>127000</xdr:colOff>
      <xdr:row>36</xdr:row>
      <xdr:rowOff>9906</xdr:rowOff>
    </xdr:to>
    <xdr:cxnSp macro="">
      <xdr:nvCxnSpPr>
        <xdr:cNvPr id="415" name="直線コネクタ 414"/>
        <xdr:cNvCxnSpPr/>
      </xdr:nvCxnSpPr>
      <xdr:spPr>
        <a:xfrm>
          <a:off x="15481300" y="609981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151130</xdr:rowOff>
    </xdr:from>
    <xdr:to>
      <xdr:col>76</xdr:col>
      <xdr:colOff>165100</xdr:colOff>
      <xdr:row>35</xdr:row>
      <xdr:rowOff>81280</xdr:rowOff>
    </xdr:to>
    <xdr:sp macro="" textlink="">
      <xdr:nvSpPr>
        <xdr:cNvPr id="416" name="楕円 415"/>
        <xdr:cNvSpPr/>
      </xdr:nvSpPr>
      <xdr:spPr>
        <a:xfrm>
          <a:off x="14541500" y="5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30480</xdr:rowOff>
    </xdr:from>
    <xdr:to>
      <xdr:col>81</xdr:col>
      <xdr:colOff>50800</xdr:colOff>
      <xdr:row>35</xdr:row>
      <xdr:rowOff>99060</xdr:rowOff>
    </xdr:to>
    <xdr:cxnSp macro="">
      <xdr:nvCxnSpPr>
        <xdr:cNvPr id="417" name="直線コネクタ 416"/>
        <xdr:cNvCxnSpPr/>
      </xdr:nvCxnSpPr>
      <xdr:spPr>
        <a:xfrm>
          <a:off x="14592300" y="603123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50546</xdr:rowOff>
    </xdr:from>
    <xdr:to>
      <xdr:col>72</xdr:col>
      <xdr:colOff>38100</xdr:colOff>
      <xdr:row>35</xdr:row>
      <xdr:rowOff>152146</xdr:rowOff>
    </xdr:to>
    <xdr:sp macro="" textlink="">
      <xdr:nvSpPr>
        <xdr:cNvPr id="418" name="楕円 417"/>
        <xdr:cNvSpPr/>
      </xdr:nvSpPr>
      <xdr:spPr>
        <a:xfrm>
          <a:off x="13652500" y="605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30480</xdr:rowOff>
    </xdr:from>
    <xdr:to>
      <xdr:col>76</xdr:col>
      <xdr:colOff>114300</xdr:colOff>
      <xdr:row>35</xdr:row>
      <xdr:rowOff>101346</xdr:rowOff>
    </xdr:to>
    <xdr:cxnSp macro="">
      <xdr:nvCxnSpPr>
        <xdr:cNvPr id="419" name="直線コネクタ 418"/>
        <xdr:cNvCxnSpPr/>
      </xdr:nvCxnSpPr>
      <xdr:spPr>
        <a:xfrm flipV="1">
          <a:off x="13703300" y="6031230"/>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150385</xdr:rowOff>
    </xdr:from>
    <xdr:ext cx="405111" cy="259045"/>
    <xdr:sp macro="" textlink="">
      <xdr:nvSpPr>
        <xdr:cNvPr id="420" name="n_1aveValue【認定こども園・幼稚園・保育所】&#10;有形固定資産減価償却率"/>
        <xdr:cNvSpPr txBox="1"/>
      </xdr:nvSpPr>
      <xdr:spPr>
        <a:xfrm>
          <a:off x="15266044" y="580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72407</xdr:rowOff>
    </xdr:from>
    <xdr:ext cx="405111" cy="259045"/>
    <xdr:sp macro="" textlink="">
      <xdr:nvSpPr>
        <xdr:cNvPr id="421" name="n_2aveValue【認定こども園・幼稚園・保育所】&#10;有形固定資産減価償却率"/>
        <xdr:cNvSpPr txBox="1"/>
      </xdr:nvSpPr>
      <xdr:spPr>
        <a:xfrm>
          <a:off x="14389744" y="607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79519</xdr:rowOff>
    </xdr:from>
    <xdr:ext cx="405111" cy="259045"/>
    <xdr:sp macro="" textlink="">
      <xdr:nvSpPr>
        <xdr:cNvPr id="422" name="n_3aveValue【認定こども園・幼稚園・保育所】&#10;有形固定資産減価償却率"/>
        <xdr:cNvSpPr txBox="1"/>
      </xdr:nvSpPr>
      <xdr:spPr>
        <a:xfrm>
          <a:off x="13500744" y="573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84091</xdr:rowOff>
    </xdr:from>
    <xdr:ext cx="405111" cy="259045"/>
    <xdr:sp macro="" textlink="">
      <xdr:nvSpPr>
        <xdr:cNvPr id="423" name="n_4aveValue【認定こども園・幼稚園・保育所】&#10;有形固定資産減価償却率"/>
        <xdr:cNvSpPr txBox="1"/>
      </xdr:nvSpPr>
      <xdr:spPr>
        <a:xfrm>
          <a:off x="12611744" y="574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140987</xdr:rowOff>
    </xdr:from>
    <xdr:ext cx="405111" cy="259045"/>
    <xdr:sp macro="" textlink="">
      <xdr:nvSpPr>
        <xdr:cNvPr id="424" name="n_1mainValue【認定こども園・幼稚園・保育所】&#10;有形固定資産減価償却率"/>
        <xdr:cNvSpPr txBox="1"/>
      </xdr:nvSpPr>
      <xdr:spPr>
        <a:xfrm>
          <a:off x="15266044" y="6141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97807</xdr:rowOff>
    </xdr:from>
    <xdr:ext cx="405111" cy="259045"/>
    <xdr:sp macro="" textlink="">
      <xdr:nvSpPr>
        <xdr:cNvPr id="425" name="n_2mainValue【認定こども園・幼稚園・保育所】&#10;有形固定資産減価償却率"/>
        <xdr:cNvSpPr txBox="1"/>
      </xdr:nvSpPr>
      <xdr:spPr>
        <a:xfrm>
          <a:off x="14389744"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143273</xdr:rowOff>
    </xdr:from>
    <xdr:ext cx="405111" cy="259045"/>
    <xdr:sp macro="" textlink="">
      <xdr:nvSpPr>
        <xdr:cNvPr id="426" name="n_3mainValue【認定こども園・幼稚園・保育所】&#10;有形固定資産減価償却率"/>
        <xdr:cNvSpPr txBox="1"/>
      </xdr:nvSpPr>
      <xdr:spPr>
        <a:xfrm>
          <a:off x="13500744" y="6144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7" name="正方形/長方形 42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8" name="正方形/長方形 42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9" name="正方形/長方形 42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0" name="正方形/長方形 42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1" name="正方形/長方形 43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2" name="正方形/長方形 43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3" name="正方形/長方形 43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4" name="正方形/長方形 43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5" name="テキスト ボックス 43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6" name="直線コネクタ 43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7" name="直線コネクタ 43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38" name="テキスト ボックス 43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9" name="直線コネクタ 43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40" name="テキスト ボックス 43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1" name="直線コネクタ 44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2" name="テキスト ボックス 44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3" name="直線コネクタ 44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4" name="テキスト ボックス 44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5" name="直線コネクタ 44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6" name="テキスト ボックス 44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7" name="直線コネクタ 44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8" name="テキスト ボックス 44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38100</xdr:rowOff>
    </xdr:from>
    <xdr:to>
      <xdr:col>116</xdr:col>
      <xdr:colOff>62864</xdr:colOff>
      <xdr:row>41</xdr:row>
      <xdr:rowOff>156210</xdr:rowOff>
    </xdr:to>
    <xdr:cxnSp macro="">
      <xdr:nvCxnSpPr>
        <xdr:cNvPr id="450" name="直線コネクタ 449"/>
        <xdr:cNvCxnSpPr/>
      </xdr:nvCxnSpPr>
      <xdr:spPr>
        <a:xfrm flipV="1">
          <a:off x="22160864" y="58674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160037</xdr:rowOff>
    </xdr:from>
    <xdr:ext cx="469744" cy="259045"/>
    <xdr:sp macro="" textlink="">
      <xdr:nvSpPr>
        <xdr:cNvPr id="451" name="【認定こども園・幼稚園・保育所】&#10;一人当たり面積最小値テキスト"/>
        <xdr:cNvSpPr txBox="1"/>
      </xdr:nvSpPr>
      <xdr:spPr>
        <a:xfrm>
          <a:off x="22199600"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156210</xdr:rowOff>
    </xdr:from>
    <xdr:to>
      <xdr:col>116</xdr:col>
      <xdr:colOff>152400</xdr:colOff>
      <xdr:row>41</xdr:row>
      <xdr:rowOff>156210</xdr:rowOff>
    </xdr:to>
    <xdr:cxnSp macro="">
      <xdr:nvCxnSpPr>
        <xdr:cNvPr id="452" name="直線コネクタ 451"/>
        <xdr:cNvCxnSpPr/>
      </xdr:nvCxnSpPr>
      <xdr:spPr>
        <a:xfrm>
          <a:off x="22072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156227</xdr:rowOff>
    </xdr:from>
    <xdr:ext cx="469744" cy="259045"/>
    <xdr:sp macro="" textlink="">
      <xdr:nvSpPr>
        <xdr:cNvPr id="453" name="【認定こども園・幼稚園・保育所】&#10;一人当たり面積最大値テキスト"/>
        <xdr:cNvSpPr txBox="1"/>
      </xdr:nvSpPr>
      <xdr:spPr>
        <a:xfrm>
          <a:off x="221996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38100</xdr:rowOff>
    </xdr:from>
    <xdr:to>
      <xdr:col>116</xdr:col>
      <xdr:colOff>152400</xdr:colOff>
      <xdr:row>34</xdr:row>
      <xdr:rowOff>38100</xdr:rowOff>
    </xdr:to>
    <xdr:cxnSp macro="">
      <xdr:nvCxnSpPr>
        <xdr:cNvPr id="454" name="直線コネクタ 453"/>
        <xdr:cNvCxnSpPr/>
      </xdr:nvCxnSpPr>
      <xdr:spPr>
        <a:xfrm>
          <a:off x="22072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59707</xdr:rowOff>
    </xdr:from>
    <xdr:ext cx="469744" cy="259045"/>
    <xdr:sp macro="" textlink="">
      <xdr:nvSpPr>
        <xdr:cNvPr id="455" name="【認定こども園・幼稚園・保育所】&#10;一人当たり面積平均値テキスト"/>
        <xdr:cNvSpPr txBox="1"/>
      </xdr:nvSpPr>
      <xdr:spPr>
        <a:xfrm>
          <a:off x="22199600" y="657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36830</xdr:rowOff>
    </xdr:from>
    <xdr:to>
      <xdr:col>116</xdr:col>
      <xdr:colOff>114300</xdr:colOff>
      <xdr:row>39</xdr:row>
      <xdr:rowOff>138430</xdr:rowOff>
    </xdr:to>
    <xdr:sp macro="" textlink="">
      <xdr:nvSpPr>
        <xdr:cNvPr id="456" name="フローチャート: 判断 455"/>
        <xdr:cNvSpPr/>
      </xdr:nvSpPr>
      <xdr:spPr>
        <a:xfrm>
          <a:off x="221107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59690</xdr:rowOff>
    </xdr:from>
    <xdr:to>
      <xdr:col>112</xdr:col>
      <xdr:colOff>38100</xdr:colOff>
      <xdr:row>39</xdr:row>
      <xdr:rowOff>161290</xdr:rowOff>
    </xdr:to>
    <xdr:sp macro="" textlink="">
      <xdr:nvSpPr>
        <xdr:cNvPr id="457" name="フローチャート: 判断 456"/>
        <xdr:cNvSpPr/>
      </xdr:nvSpPr>
      <xdr:spPr>
        <a:xfrm>
          <a:off x="21272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40640</xdr:rowOff>
    </xdr:from>
    <xdr:to>
      <xdr:col>107</xdr:col>
      <xdr:colOff>101600</xdr:colOff>
      <xdr:row>39</xdr:row>
      <xdr:rowOff>142240</xdr:rowOff>
    </xdr:to>
    <xdr:sp macro="" textlink="">
      <xdr:nvSpPr>
        <xdr:cNvPr id="458" name="フローチャート: 判断 457"/>
        <xdr:cNvSpPr/>
      </xdr:nvSpPr>
      <xdr:spPr>
        <a:xfrm>
          <a:off x="20383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6350</xdr:rowOff>
    </xdr:from>
    <xdr:to>
      <xdr:col>102</xdr:col>
      <xdr:colOff>165100</xdr:colOff>
      <xdr:row>39</xdr:row>
      <xdr:rowOff>107950</xdr:rowOff>
    </xdr:to>
    <xdr:sp macro="" textlink="">
      <xdr:nvSpPr>
        <xdr:cNvPr id="459" name="フローチャート: 判断 458"/>
        <xdr:cNvSpPr/>
      </xdr:nvSpPr>
      <xdr:spPr>
        <a:xfrm>
          <a:off x="19494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6350</xdr:rowOff>
    </xdr:from>
    <xdr:to>
      <xdr:col>98</xdr:col>
      <xdr:colOff>38100</xdr:colOff>
      <xdr:row>39</xdr:row>
      <xdr:rowOff>107950</xdr:rowOff>
    </xdr:to>
    <xdr:sp macro="" textlink="">
      <xdr:nvSpPr>
        <xdr:cNvPr id="460" name="フローチャート: 判断 459"/>
        <xdr:cNvSpPr/>
      </xdr:nvSpPr>
      <xdr:spPr>
        <a:xfrm>
          <a:off x="18605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1" name="テキスト ボックス 46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2" name="テキスト ボックス 46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3" name="テキスト ボックス 46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4" name="テキスト ボックス 46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5" name="テキスト ボックス 46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86360</xdr:rowOff>
    </xdr:from>
    <xdr:to>
      <xdr:col>116</xdr:col>
      <xdr:colOff>114300</xdr:colOff>
      <xdr:row>40</xdr:row>
      <xdr:rowOff>16510</xdr:rowOff>
    </xdr:to>
    <xdr:sp macro="" textlink="">
      <xdr:nvSpPr>
        <xdr:cNvPr id="466" name="楕円 465"/>
        <xdr:cNvSpPr/>
      </xdr:nvSpPr>
      <xdr:spPr>
        <a:xfrm>
          <a:off x="22110700" y="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64787</xdr:rowOff>
    </xdr:from>
    <xdr:ext cx="469744" cy="259045"/>
    <xdr:sp macro="" textlink="">
      <xdr:nvSpPr>
        <xdr:cNvPr id="467" name="【認定こども園・幼稚園・保育所】&#10;一人当たり面積該当値テキスト"/>
        <xdr:cNvSpPr txBox="1"/>
      </xdr:nvSpPr>
      <xdr:spPr>
        <a:xfrm>
          <a:off x="22199600" y="675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86360</xdr:rowOff>
    </xdr:from>
    <xdr:to>
      <xdr:col>112</xdr:col>
      <xdr:colOff>38100</xdr:colOff>
      <xdr:row>40</xdr:row>
      <xdr:rowOff>16510</xdr:rowOff>
    </xdr:to>
    <xdr:sp macro="" textlink="">
      <xdr:nvSpPr>
        <xdr:cNvPr id="468" name="楕円 467"/>
        <xdr:cNvSpPr/>
      </xdr:nvSpPr>
      <xdr:spPr>
        <a:xfrm>
          <a:off x="21272500" y="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137160</xdr:rowOff>
    </xdr:from>
    <xdr:to>
      <xdr:col>116</xdr:col>
      <xdr:colOff>63500</xdr:colOff>
      <xdr:row>39</xdr:row>
      <xdr:rowOff>137160</xdr:rowOff>
    </xdr:to>
    <xdr:cxnSp macro="">
      <xdr:nvCxnSpPr>
        <xdr:cNvPr id="469" name="直線コネクタ 468"/>
        <xdr:cNvCxnSpPr/>
      </xdr:nvCxnSpPr>
      <xdr:spPr>
        <a:xfrm>
          <a:off x="21323300" y="68237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86360</xdr:rowOff>
    </xdr:from>
    <xdr:to>
      <xdr:col>107</xdr:col>
      <xdr:colOff>101600</xdr:colOff>
      <xdr:row>40</xdr:row>
      <xdr:rowOff>16510</xdr:rowOff>
    </xdr:to>
    <xdr:sp macro="" textlink="">
      <xdr:nvSpPr>
        <xdr:cNvPr id="470" name="楕円 469"/>
        <xdr:cNvSpPr/>
      </xdr:nvSpPr>
      <xdr:spPr>
        <a:xfrm>
          <a:off x="20383500" y="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137160</xdr:rowOff>
    </xdr:from>
    <xdr:to>
      <xdr:col>111</xdr:col>
      <xdr:colOff>177800</xdr:colOff>
      <xdr:row>39</xdr:row>
      <xdr:rowOff>137160</xdr:rowOff>
    </xdr:to>
    <xdr:cxnSp macro="">
      <xdr:nvCxnSpPr>
        <xdr:cNvPr id="471" name="直線コネクタ 470"/>
        <xdr:cNvCxnSpPr/>
      </xdr:nvCxnSpPr>
      <xdr:spPr>
        <a:xfrm>
          <a:off x="20434300" y="68237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93980</xdr:rowOff>
    </xdr:from>
    <xdr:to>
      <xdr:col>102</xdr:col>
      <xdr:colOff>165100</xdr:colOff>
      <xdr:row>40</xdr:row>
      <xdr:rowOff>24130</xdr:rowOff>
    </xdr:to>
    <xdr:sp macro="" textlink="">
      <xdr:nvSpPr>
        <xdr:cNvPr id="472" name="楕円 471"/>
        <xdr:cNvSpPr/>
      </xdr:nvSpPr>
      <xdr:spPr>
        <a:xfrm>
          <a:off x="19494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137160</xdr:rowOff>
    </xdr:from>
    <xdr:to>
      <xdr:col>107</xdr:col>
      <xdr:colOff>50800</xdr:colOff>
      <xdr:row>39</xdr:row>
      <xdr:rowOff>144780</xdr:rowOff>
    </xdr:to>
    <xdr:cxnSp macro="">
      <xdr:nvCxnSpPr>
        <xdr:cNvPr id="473" name="直線コネクタ 472"/>
        <xdr:cNvCxnSpPr/>
      </xdr:nvCxnSpPr>
      <xdr:spPr>
        <a:xfrm flipV="1">
          <a:off x="19545300" y="68237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6367</xdr:rowOff>
    </xdr:from>
    <xdr:ext cx="469744" cy="259045"/>
    <xdr:sp macro="" textlink="">
      <xdr:nvSpPr>
        <xdr:cNvPr id="474" name="n_1aveValue【認定こども園・幼稚園・保育所】&#10;一人当たり面積"/>
        <xdr:cNvSpPr txBox="1"/>
      </xdr:nvSpPr>
      <xdr:spPr>
        <a:xfrm>
          <a:off x="210757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158767</xdr:rowOff>
    </xdr:from>
    <xdr:ext cx="469744" cy="259045"/>
    <xdr:sp macro="" textlink="">
      <xdr:nvSpPr>
        <xdr:cNvPr id="475" name="n_2aveValue【認定こども園・幼稚園・保育所】&#10;一人当たり面積"/>
        <xdr:cNvSpPr txBox="1"/>
      </xdr:nvSpPr>
      <xdr:spPr>
        <a:xfrm>
          <a:off x="20199427"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124477</xdr:rowOff>
    </xdr:from>
    <xdr:ext cx="469744" cy="259045"/>
    <xdr:sp macro="" textlink="">
      <xdr:nvSpPr>
        <xdr:cNvPr id="476" name="n_3aveValue【認定こども園・幼稚園・保育所】&#10;一人当たり面積"/>
        <xdr:cNvSpPr txBox="1"/>
      </xdr:nvSpPr>
      <xdr:spPr>
        <a:xfrm>
          <a:off x="19310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124477</xdr:rowOff>
    </xdr:from>
    <xdr:ext cx="469744" cy="259045"/>
    <xdr:sp macro="" textlink="">
      <xdr:nvSpPr>
        <xdr:cNvPr id="477" name="n_4aveValue【認定こども園・幼稚園・保育所】&#10;一人当たり面積"/>
        <xdr:cNvSpPr txBox="1"/>
      </xdr:nvSpPr>
      <xdr:spPr>
        <a:xfrm>
          <a:off x="18421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7637</xdr:rowOff>
    </xdr:from>
    <xdr:ext cx="469744" cy="259045"/>
    <xdr:sp macro="" textlink="">
      <xdr:nvSpPr>
        <xdr:cNvPr id="478" name="n_1mainValue【認定こども園・幼稚園・保育所】&#10;一人当たり面積"/>
        <xdr:cNvSpPr txBox="1"/>
      </xdr:nvSpPr>
      <xdr:spPr>
        <a:xfrm>
          <a:off x="21075727" y="686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7637</xdr:rowOff>
    </xdr:from>
    <xdr:ext cx="469744" cy="259045"/>
    <xdr:sp macro="" textlink="">
      <xdr:nvSpPr>
        <xdr:cNvPr id="479" name="n_2mainValue【認定こども園・幼稚園・保育所】&#10;一人当たり面積"/>
        <xdr:cNvSpPr txBox="1"/>
      </xdr:nvSpPr>
      <xdr:spPr>
        <a:xfrm>
          <a:off x="20199427" y="686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15257</xdr:rowOff>
    </xdr:from>
    <xdr:ext cx="469744" cy="259045"/>
    <xdr:sp macro="" textlink="">
      <xdr:nvSpPr>
        <xdr:cNvPr id="480" name="n_3mainValue【認定こども園・幼稚園・保育所】&#10;一人当たり面積"/>
        <xdr:cNvSpPr txBox="1"/>
      </xdr:nvSpPr>
      <xdr:spPr>
        <a:xfrm>
          <a:off x="19310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1" name="正方形/長方形 48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2" name="正方形/長方形 48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3" name="正方形/長方形 48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4" name="正方形/長方形 48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5" name="正方形/長方形 48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6" name="正方形/長方形 48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7" name="正方形/長方形 48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8" name="正方形/長方形 48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9" name="テキスト ボックス 48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0" name="直線コネクタ 48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91" name="テキスト ボックス 49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2" name="直線コネクタ 49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93" name="テキスト ボックス 49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4" name="直線コネクタ 49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5" name="テキスト ボックス 49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6" name="直線コネクタ 49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7" name="テキスト ボックス 49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8" name="直線コネクタ 49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9" name="テキスト ボックス 49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0" name="直線コネクタ 49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1" name="テキスト ボックス 50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2" name="直線コネクタ 50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3" name="テキスト ボックス 50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72390</xdr:rowOff>
    </xdr:from>
    <xdr:to>
      <xdr:col>85</xdr:col>
      <xdr:colOff>126364</xdr:colOff>
      <xdr:row>64</xdr:row>
      <xdr:rowOff>152400</xdr:rowOff>
    </xdr:to>
    <xdr:cxnSp macro="">
      <xdr:nvCxnSpPr>
        <xdr:cNvPr id="505" name="直線コネクタ 504"/>
        <xdr:cNvCxnSpPr/>
      </xdr:nvCxnSpPr>
      <xdr:spPr>
        <a:xfrm flipV="1">
          <a:off x="16318864" y="9502140"/>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156227</xdr:rowOff>
    </xdr:from>
    <xdr:ext cx="405111" cy="259045"/>
    <xdr:sp macro="" textlink="">
      <xdr:nvSpPr>
        <xdr:cNvPr id="506" name="【学校施設】&#10;有形固定資産減価償却率最小値テキスト"/>
        <xdr:cNvSpPr txBox="1"/>
      </xdr:nvSpPr>
      <xdr:spPr>
        <a:xfrm>
          <a:off x="16357600" y="1112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152400</xdr:rowOff>
    </xdr:from>
    <xdr:to>
      <xdr:col>86</xdr:col>
      <xdr:colOff>25400</xdr:colOff>
      <xdr:row>64</xdr:row>
      <xdr:rowOff>152400</xdr:rowOff>
    </xdr:to>
    <xdr:cxnSp macro="">
      <xdr:nvCxnSpPr>
        <xdr:cNvPr id="507" name="直線コネクタ 506"/>
        <xdr:cNvCxnSpPr/>
      </xdr:nvCxnSpPr>
      <xdr:spPr>
        <a:xfrm>
          <a:off x="16230600" y="1112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19067</xdr:rowOff>
    </xdr:from>
    <xdr:ext cx="405111" cy="259045"/>
    <xdr:sp macro="" textlink="">
      <xdr:nvSpPr>
        <xdr:cNvPr id="508" name="【学校施設】&#10;有形固定資産減価償却率最大値テキスト"/>
        <xdr:cNvSpPr txBox="1"/>
      </xdr:nvSpPr>
      <xdr:spPr>
        <a:xfrm>
          <a:off x="16357600" y="927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72390</xdr:rowOff>
    </xdr:from>
    <xdr:to>
      <xdr:col>86</xdr:col>
      <xdr:colOff>25400</xdr:colOff>
      <xdr:row>55</xdr:row>
      <xdr:rowOff>72390</xdr:rowOff>
    </xdr:to>
    <xdr:cxnSp macro="">
      <xdr:nvCxnSpPr>
        <xdr:cNvPr id="509" name="直線コネクタ 508"/>
        <xdr:cNvCxnSpPr/>
      </xdr:nvCxnSpPr>
      <xdr:spPr>
        <a:xfrm>
          <a:off x="16230600" y="950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2557</xdr:rowOff>
    </xdr:from>
    <xdr:ext cx="405111" cy="259045"/>
    <xdr:sp macro="" textlink="">
      <xdr:nvSpPr>
        <xdr:cNvPr id="510" name="【学校施設】&#10;有形固定資産減価償却率平均値テキスト"/>
        <xdr:cNvSpPr txBox="1"/>
      </xdr:nvSpPr>
      <xdr:spPr>
        <a:xfrm>
          <a:off x="16357600" y="1028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151130</xdr:rowOff>
    </xdr:from>
    <xdr:to>
      <xdr:col>85</xdr:col>
      <xdr:colOff>177800</xdr:colOff>
      <xdr:row>61</xdr:row>
      <xdr:rowOff>81280</xdr:rowOff>
    </xdr:to>
    <xdr:sp macro="" textlink="">
      <xdr:nvSpPr>
        <xdr:cNvPr id="511" name="フローチャート: 判断 510"/>
        <xdr:cNvSpPr/>
      </xdr:nvSpPr>
      <xdr:spPr>
        <a:xfrm>
          <a:off x="16268700" y="1043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147320</xdr:rowOff>
    </xdr:from>
    <xdr:to>
      <xdr:col>81</xdr:col>
      <xdr:colOff>101600</xdr:colOff>
      <xdr:row>61</xdr:row>
      <xdr:rowOff>77470</xdr:rowOff>
    </xdr:to>
    <xdr:sp macro="" textlink="">
      <xdr:nvSpPr>
        <xdr:cNvPr id="512" name="フローチャート: 判断 511"/>
        <xdr:cNvSpPr/>
      </xdr:nvSpPr>
      <xdr:spPr>
        <a:xfrm>
          <a:off x="154305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97790</xdr:rowOff>
    </xdr:from>
    <xdr:to>
      <xdr:col>76</xdr:col>
      <xdr:colOff>165100</xdr:colOff>
      <xdr:row>61</xdr:row>
      <xdr:rowOff>27940</xdr:rowOff>
    </xdr:to>
    <xdr:sp macro="" textlink="">
      <xdr:nvSpPr>
        <xdr:cNvPr id="513" name="フローチャート: 判断 512"/>
        <xdr:cNvSpPr/>
      </xdr:nvSpPr>
      <xdr:spPr>
        <a:xfrm>
          <a:off x="14541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29210</xdr:rowOff>
    </xdr:from>
    <xdr:to>
      <xdr:col>72</xdr:col>
      <xdr:colOff>38100</xdr:colOff>
      <xdr:row>60</xdr:row>
      <xdr:rowOff>130810</xdr:rowOff>
    </xdr:to>
    <xdr:sp macro="" textlink="">
      <xdr:nvSpPr>
        <xdr:cNvPr id="514" name="フローチャート: 判断 513"/>
        <xdr:cNvSpPr/>
      </xdr:nvSpPr>
      <xdr:spPr>
        <a:xfrm>
          <a:off x="13652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40640</xdr:rowOff>
    </xdr:from>
    <xdr:to>
      <xdr:col>67</xdr:col>
      <xdr:colOff>101600</xdr:colOff>
      <xdr:row>60</xdr:row>
      <xdr:rowOff>142240</xdr:rowOff>
    </xdr:to>
    <xdr:sp macro="" textlink="">
      <xdr:nvSpPr>
        <xdr:cNvPr id="515" name="フローチャート: 判断 514"/>
        <xdr:cNvSpPr/>
      </xdr:nvSpPr>
      <xdr:spPr>
        <a:xfrm>
          <a:off x="12763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6" name="テキスト ボックス 51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7" name="テキスト ボックス 51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8" name="テキスト ボックス 51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9" name="テキスト ボックス 51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0" name="テキスト ボックス 51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101600</xdr:rowOff>
    </xdr:from>
    <xdr:to>
      <xdr:col>85</xdr:col>
      <xdr:colOff>177800</xdr:colOff>
      <xdr:row>65</xdr:row>
      <xdr:rowOff>31750</xdr:rowOff>
    </xdr:to>
    <xdr:sp macro="" textlink="">
      <xdr:nvSpPr>
        <xdr:cNvPr id="521" name="楕円 520"/>
        <xdr:cNvSpPr/>
      </xdr:nvSpPr>
      <xdr:spPr>
        <a:xfrm>
          <a:off x="16268700" y="1107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64</xdr:row>
      <xdr:rowOff>16527</xdr:rowOff>
    </xdr:from>
    <xdr:ext cx="405111" cy="259045"/>
    <xdr:sp macro="" textlink="">
      <xdr:nvSpPr>
        <xdr:cNvPr id="522" name="【学校施設】&#10;有形固定資産減価償却率該当値テキスト"/>
        <xdr:cNvSpPr txBox="1"/>
      </xdr:nvSpPr>
      <xdr:spPr>
        <a:xfrm>
          <a:off x="16357600" y="10989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6350</xdr:rowOff>
    </xdr:from>
    <xdr:to>
      <xdr:col>81</xdr:col>
      <xdr:colOff>101600</xdr:colOff>
      <xdr:row>64</xdr:row>
      <xdr:rowOff>107950</xdr:rowOff>
    </xdr:to>
    <xdr:sp macro="" textlink="">
      <xdr:nvSpPr>
        <xdr:cNvPr id="523" name="楕円 522"/>
        <xdr:cNvSpPr/>
      </xdr:nvSpPr>
      <xdr:spPr>
        <a:xfrm>
          <a:off x="15430500" y="1097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57150</xdr:rowOff>
    </xdr:from>
    <xdr:to>
      <xdr:col>85</xdr:col>
      <xdr:colOff>127000</xdr:colOff>
      <xdr:row>64</xdr:row>
      <xdr:rowOff>152400</xdr:rowOff>
    </xdr:to>
    <xdr:cxnSp macro="">
      <xdr:nvCxnSpPr>
        <xdr:cNvPr id="524" name="直線コネクタ 523"/>
        <xdr:cNvCxnSpPr/>
      </xdr:nvCxnSpPr>
      <xdr:spPr>
        <a:xfrm>
          <a:off x="15481300" y="110299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64</xdr:row>
      <xdr:rowOff>2540</xdr:rowOff>
    </xdr:from>
    <xdr:to>
      <xdr:col>76</xdr:col>
      <xdr:colOff>165100</xdr:colOff>
      <xdr:row>64</xdr:row>
      <xdr:rowOff>104140</xdr:rowOff>
    </xdr:to>
    <xdr:sp macro="" textlink="">
      <xdr:nvSpPr>
        <xdr:cNvPr id="525" name="楕円 524"/>
        <xdr:cNvSpPr/>
      </xdr:nvSpPr>
      <xdr:spPr>
        <a:xfrm>
          <a:off x="14541500" y="1097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53340</xdr:rowOff>
    </xdr:from>
    <xdr:to>
      <xdr:col>81</xdr:col>
      <xdr:colOff>50800</xdr:colOff>
      <xdr:row>64</xdr:row>
      <xdr:rowOff>57150</xdr:rowOff>
    </xdr:to>
    <xdr:cxnSp macro="">
      <xdr:nvCxnSpPr>
        <xdr:cNvPr id="526" name="直線コネクタ 525"/>
        <xdr:cNvCxnSpPr/>
      </xdr:nvCxnSpPr>
      <xdr:spPr>
        <a:xfrm>
          <a:off x="14592300" y="110261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90170</xdr:rowOff>
    </xdr:from>
    <xdr:to>
      <xdr:col>72</xdr:col>
      <xdr:colOff>38100</xdr:colOff>
      <xdr:row>64</xdr:row>
      <xdr:rowOff>20320</xdr:rowOff>
    </xdr:to>
    <xdr:sp macro="" textlink="">
      <xdr:nvSpPr>
        <xdr:cNvPr id="527" name="楕円 526"/>
        <xdr:cNvSpPr/>
      </xdr:nvSpPr>
      <xdr:spPr>
        <a:xfrm>
          <a:off x="13652500" y="1089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140970</xdr:rowOff>
    </xdr:from>
    <xdr:to>
      <xdr:col>76</xdr:col>
      <xdr:colOff>114300</xdr:colOff>
      <xdr:row>64</xdr:row>
      <xdr:rowOff>53340</xdr:rowOff>
    </xdr:to>
    <xdr:cxnSp macro="">
      <xdr:nvCxnSpPr>
        <xdr:cNvPr id="528" name="直線コネクタ 527"/>
        <xdr:cNvCxnSpPr/>
      </xdr:nvCxnSpPr>
      <xdr:spPr>
        <a:xfrm>
          <a:off x="13703300" y="109423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93997</xdr:rowOff>
    </xdr:from>
    <xdr:ext cx="405111" cy="259045"/>
    <xdr:sp macro="" textlink="">
      <xdr:nvSpPr>
        <xdr:cNvPr id="529" name="n_1aveValue【学校施設】&#10;有形固定資産減価償却率"/>
        <xdr:cNvSpPr txBox="1"/>
      </xdr:nvSpPr>
      <xdr:spPr>
        <a:xfrm>
          <a:off x="15266044" y="1020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44467</xdr:rowOff>
    </xdr:from>
    <xdr:ext cx="405111" cy="259045"/>
    <xdr:sp macro="" textlink="">
      <xdr:nvSpPr>
        <xdr:cNvPr id="530" name="n_2aveValue【学校施設】&#10;有形固定資産減価償却率"/>
        <xdr:cNvSpPr txBox="1"/>
      </xdr:nvSpPr>
      <xdr:spPr>
        <a:xfrm>
          <a:off x="14389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147337</xdr:rowOff>
    </xdr:from>
    <xdr:ext cx="405111" cy="259045"/>
    <xdr:sp macro="" textlink="">
      <xdr:nvSpPr>
        <xdr:cNvPr id="531" name="n_3aveValue【学校施設】&#10;有形固定資産減価償却率"/>
        <xdr:cNvSpPr txBox="1"/>
      </xdr:nvSpPr>
      <xdr:spPr>
        <a:xfrm>
          <a:off x="13500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158767</xdr:rowOff>
    </xdr:from>
    <xdr:ext cx="405111" cy="259045"/>
    <xdr:sp macro="" textlink="">
      <xdr:nvSpPr>
        <xdr:cNvPr id="532" name="n_4aveValue【学校施設】&#10;有形固定資産減価償却率"/>
        <xdr:cNvSpPr txBox="1"/>
      </xdr:nvSpPr>
      <xdr:spPr>
        <a:xfrm>
          <a:off x="12611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99077</xdr:rowOff>
    </xdr:from>
    <xdr:ext cx="405111" cy="259045"/>
    <xdr:sp macro="" textlink="">
      <xdr:nvSpPr>
        <xdr:cNvPr id="533" name="n_1mainValue【学校施設】&#10;有形固定資産減価償却率"/>
        <xdr:cNvSpPr txBox="1"/>
      </xdr:nvSpPr>
      <xdr:spPr>
        <a:xfrm>
          <a:off x="15266044" y="1107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95267</xdr:rowOff>
    </xdr:from>
    <xdr:ext cx="405111" cy="259045"/>
    <xdr:sp macro="" textlink="">
      <xdr:nvSpPr>
        <xdr:cNvPr id="534" name="n_2mainValue【学校施設】&#10;有形固定資産減価償却率"/>
        <xdr:cNvSpPr txBox="1"/>
      </xdr:nvSpPr>
      <xdr:spPr>
        <a:xfrm>
          <a:off x="14389744"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11447</xdr:rowOff>
    </xdr:from>
    <xdr:ext cx="405111" cy="259045"/>
    <xdr:sp macro="" textlink="">
      <xdr:nvSpPr>
        <xdr:cNvPr id="535" name="n_3mainValue【学校施設】&#10;有形固定資産減価償却率"/>
        <xdr:cNvSpPr txBox="1"/>
      </xdr:nvSpPr>
      <xdr:spPr>
        <a:xfrm>
          <a:off x="13500744" y="1098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6" name="正方形/長方形 53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7" name="正方形/長方形 53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8" name="正方形/長方形 53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9" name="正方形/長方形 53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0" name="正方形/長方形 53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1" name="正方形/長方形 54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2" name="正方形/長方形 54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3" name="正方形/長方形 54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4" name="テキスト ボックス 54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5" name="直線コネクタ 54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6" name="テキスト ボックス 54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47" name="直線コネクタ 54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48" name="テキスト ボックス 54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49" name="直線コネクタ 54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50" name="テキスト ボックス 54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1" name="直線コネクタ 55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2" name="テキスト ボックス 55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3" name="直線コネクタ 55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54" name="テキスト ボックス 55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55" name="直線コネクタ 55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56" name="テキスト ボックス 55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57" name="直線コネクタ 55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58" name="テキスト ボックス 55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9" name="直線コネクタ 55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0" name="テキスト ボックス 55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140426</xdr:rowOff>
    </xdr:from>
    <xdr:to>
      <xdr:col>116</xdr:col>
      <xdr:colOff>62864</xdr:colOff>
      <xdr:row>63</xdr:row>
      <xdr:rowOff>80010</xdr:rowOff>
    </xdr:to>
    <xdr:cxnSp macro="">
      <xdr:nvCxnSpPr>
        <xdr:cNvPr id="562" name="直線コネクタ 561"/>
        <xdr:cNvCxnSpPr/>
      </xdr:nvCxnSpPr>
      <xdr:spPr>
        <a:xfrm flipV="1">
          <a:off x="22160864" y="9398726"/>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83837</xdr:rowOff>
    </xdr:from>
    <xdr:ext cx="469744" cy="259045"/>
    <xdr:sp macro="" textlink="">
      <xdr:nvSpPr>
        <xdr:cNvPr id="563" name="【学校施設】&#10;一人当たり面積最小値テキスト"/>
        <xdr:cNvSpPr txBox="1"/>
      </xdr:nvSpPr>
      <xdr:spPr>
        <a:xfrm>
          <a:off x="221996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80010</xdr:rowOff>
    </xdr:from>
    <xdr:to>
      <xdr:col>116</xdr:col>
      <xdr:colOff>152400</xdr:colOff>
      <xdr:row>63</xdr:row>
      <xdr:rowOff>80010</xdr:rowOff>
    </xdr:to>
    <xdr:cxnSp macro="">
      <xdr:nvCxnSpPr>
        <xdr:cNvPr id="564" name="直線コネクタ 563"/>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87103</xdr:rowOff>
    </xdr:from>
    <xdr:ext cx="469744" cy="259045"/>
    <xdr:sp macro="" textlink="">
      <xdr:nvSpPr>
        <xdr:cNvPr id="565" name="【学校施設】&#10;一人当たり面積最大値テキスト"/>
        <xdr:cNvSpPr txBox="1"/>
      </xdr:nvSpPr>
      <xdr:spPr>
        <a:xfrm>
          <a:off x="22199600" y="917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140426</xdr:rowOff>
    </xdr:from>
    <xdr:to>
      <xdr:col>116</xdr:col>
      <xdr:colOff>152400</xdr:colOff>
      <xdr:row>54</xdr:row>
      <xdr:rowOff>140426</xdr:rowOff>
    </xdr:to>
    <xdr:cxnSp macro="">
      <xdr:nvCxnSpPr>
        <xdr:cNvPr id="566" name="直線コネクタ 565"/>
        <xdr:cNvCxnSpPr/>
      </xdr:nvCxnSpPr>
      <xdr:spPr>
        <a:xfrm>
          <a:off x="22072600" y="939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15801</xdr:rowOff>
    </xdr:from>
    <xdr:ext cx="469744" cy="259045"/>
    <xdr:sp macro="" textlink="">
      <xdr:nvSpPr>
        <xdr:cNvPr id="567" name="【学校施設】&#10;一人当たり面積平均値テキスト"/>
        <xdr:cNvSpPr txBox="1"/>
      </xdr:nvSpPr>
      <xdr:spPr>
        <a:xfrm>
          <a:off x="22199600" y="103028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37374</xdr:rowOff>
    </xdr:from>
    <xdr:to>
      <xdr:col>116</xdr:col>
      <xdr:colOff>114300</xdr:colOff>
      <xdr:row>60</xdr:row>
      <xdr:rowOff>138974</xdr:rowOff>
    </xdr:to>
    <xdr:sp macro="" textlink="">
      <xdr:nvSpPr>
        <xdr:cNvPr id="568" name="フローチャート: 判断 567"/>
        <xdr:cNvSpPr/>
      </xdr:nvSpPr>
      <xdr:spPr>
        <a:xfrm>
          <a:off x="221107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70031</xdr:rowOff>
    </xdr:from>
    <xdr:to>
      <xdr:col>112</xdr:col>
      <xdr:colOff>38100</xdr:colOff>
      <xdr:row>61</xdr:row>
      <xdr:rowOff>181</xdr:rowOff>
    </xdr:to>
    <xdr:sp macro="" textlink="">
      <xdr:nvSpPr>
        <xdr:cNvPr id="569" name="フローチャート: 判断 568"/>
        <xdr:cNvSpPr/>
      </xdr:nvSpPr>
      <xdr:spPr>
        <a:xfrm>
          <a:off x="21272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81462</xdr:rowOff>
    </xdr:from>
    <xdr:to>
      <xdr:col>107</xdr:col>
      <xdr:colOff>101600</xdr:colOff>
      <xdr:row>61</xdr:row>
      <xdr:rowOff>11612</xdr:rowOff>
    </xdr:to>
    <xdr:sp macro="" textlink="">
      <xdr:nvSpPr>
        <xdr:cNvPr id="570" name="フローチャート: 判断 569"/>
        <xdr:cNvSpPr/>
      </xdr:nvSpPr>
      <xdr:spPr>
        <a:xfrm>
          <a:off x="20383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1451</xdr:rowOff>
    </xdr:from>
    <xdr:to>
      <xdr:col>102</xdr:col>
      <xdr:colOff>165100</xdr:colOff>
      <xdr:row>60</xdr:row>
      <xdr:rowOff>103051</xdr:rowOff>
    </xdr:to>
    <xdr:sp macro="" textlink="">
      <xdr:nvSpPr>
        <xdr:cNvPr id="571" name="フローチャート: 判断 570"/>
        <xdr:cNvSpPr/>
      </xdr:nvSpPr>
      <xdr:spPr>
        <a:xfrm>
          <a:off x="19494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146776</xdr:rowOff>
    </xdr:from>
    <xdr:to>
      <xdr:col>98</xdr:col>
      <xdr:colOff>38100</xdr:colOff>
      <xdr:row>60</xdr:row>
      <xdr:rowOff>76926</xdr:rowOff>
    </xdr:to>
    <xdr:sp macro="" textlink="">
      <xdr:nvSpPr>
        <xdr:cNvPr id="572" name="フローチャート: 判断 571"/>
        <xdr:cNvSpPr/>
      </xdr:nvSpPr>
      <xdr:spPr>
        <a:xfrm>
          <a:off x="186055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3" name="テキスト ボックス 57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4" name="テキスト ボックス 57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5" name="テキスト ボックス 57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6" name="テキスト ボックス 57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7" name="テキスト ボックス 57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83094</xdr:rowOff>
    </xdr:from>
    <xdr:to>
      <xdr:col>116</xdr:col>
      <xdr:colOff>114300</xdr:colOff>
      <xdr:row>59</xdr:row>
      <xdr:rowOff>13244</xdr:rowOff>
    </xdr:to>
    <xdr:sp macro="" textlink="">
      <xdr:nvSpPr>
        <xdr:cNvPr id="578" name="楕円 577"/>
        <xdr:cNvSpPr/>
      </xdr:nvSpPr>
      <xdr:spPr>
        <a:xfrm>
          <a:off x="22110700" y="1002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105971</xdr:rowOff>
    </xdr:from>
    <xdr:ext cx="469744" cy="259045"/>
    <xdr:sp macro="" textlink="">
      <xdr:nvSpPr>
        <xdr:cNvPr id="579" name="【学校施設】&#10;一人当たり面積該当値テキスト"/>
        <xdr:cNvSpPr txBox="1"/>
      </xdr:nvSpPr>
      <xdr:spPr>
        <a:xfrm>
          <a:off x="22199600" y="987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105954</xdr:rowOff>
    </xdr:from>
    <xdr:to>
      <xdr:col>112</xdr:col>
      <xdr:colOff>38100</xdr:colOff>
      <xdr:row>59</xdr:row>
      <xdr:rowOff>36104</xdr:rowOff>
    </xdr:to>
    <xdr:sp macro="" textlink="">
      <xdr:nvSpPr>
        <xdr:cNvPr id="580" name="楕円 579"/>
        <xdr:cNvSpPr/>
      </xdr:nvSpPr>
      <xdr:spPr>
        <a:xfrm>
          <a:off x="21272500" y="1005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133894</xdr:rowOff>
    </xdr:from>
    <xdr:to>
      <xdr:col>116</xdr:col>
      <xdr:colOff>63500</xdr:colOff>
      <xdr:row>58</xdr:row>
      <xdr:rowOff>156754</xdr:rowOff>
    </xdr:to>
    <xdr:cxnSp macro="">
      <xdr:nvCxnSpPr>
        <xdr:cNvPr id="581" name="直線コネクタ 580"/>
        <xdr:cNvCxnSpPr/>
      </xdr:nvCxnSpPr>
      <xdr:spPr>
        <a:xfrm flipV="1">
          <a:off x="21323300" y="1007799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123916</xdr:rowOff>
    </xdr:from>
    <xdr:to>
      <xdr:col>107</xdr:col>
      <xdr:colOff>101600</xdr:colOff>
      <xdr:row>59</xdr:row>
      <xdr:rowOff>54066</xdr:rowOff>
    </xdr:to>
    <xdr:sp macro="" textlink="">
      <xdr:nvSpPr>
        <xdr:cNvPr id="582" name="楕円 581"/>
        <xdr:cNvSpPr/>
      </xdr:nvSpPr>
      <xdr:spPr>
        <a:xfrm>
          <a:off x="20383500" y="1006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156754</xdr:rowOff>
    </xdr:from>
    <xdr:to>
      <xdr:col>111</xdr:col>
      <xdr:colOff>177800</xdr:colOff>
      <xdr:row>59</xdr:row>
      <xdr:rowOff>3266</xdr:rowOff>
    </xdr:to>
    <xdr:cxnSp macro="">
      <xdr:nvCxnSpPr>
        <xdr:cNvPr id="583" name="直線コネクタ 582"/>
        <xdr:cNvCxnSpPr/>
      </xdr:nvCxnSpPr>
      <xdr:spPr>
        <a:xfrm flipV="1">
          <a:off x="20434300" y="1010085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48804</xdr:rowOff>
    </xdr:from>
    <xdr:to>
      <xdr:col>102</xdr:col>
      <xdr:colOff>165100</xdr:colOff>
      <xdr:row>59</xdr:row>
      <xdr:rowOff>150404</xdr:rowOff>
    </xdr:to>
    <xdr:sp macro="" textlink="">
      <xdr:nvSpPr>
        <xdr:cNvPr id="584" name="楕円 583"/>
        <xdr:cNvSpPr/>
      </xdr:nvSpPr>
      <xdr:spPr>
        <a:xfrm>
          <a:off x="19494500" y="1016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3266</xdr:rowOff>
    </xdr:from>
    <xdr:to>
      <xdr:col>107</xdr:col>
      <xdr:colOff>50800</xdr:colOff>
      <xdr:row>59</xdr:row>
      <xdr:rowOff>99604</xdr:rowOff>
    </xdr:to>
    <xdr:cxnSp macro="">
      <xdr:nvCxnSpPr>
        <xdr:cNvPr id="585" name="直線コネクタ 584"/>
        <xdr:cNvCxnSpPr/>
      </xdr:nvCxnSpPr>
      <xdr:spPr>
        <a:xfrm flipV="1">
          <a:off x="19545300" y="10118816"/>
          <a:ext cx="889000" cy="9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162758</xdr:rowOff>
    </xdr:from>
    <xdr:ext cx="469744" cy="259045"/>
    <xdr:sp macro="" textlink="">
      <xdr:nvSpPr>
        <xdr:cNvPr id="586" name="n_1aveValue【学校施設】&#10;一人当たり面積"/>
        <xdr:cNvSpPr txBox="1"/>
      </xdr:nvSpPr>
      <xdr:spPr>
        <a:xfrm>
          <a:off x="21075727" y="1044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2739</xdr:rowOff>
    </xdr:from>
    <xdr:ext cx="469744" cy="259045"/>
    <xdr:sp macro="" textlink="">
      <xdr:nvSpPr>
        <xdr:cNvPr id="587" name="n_2aveValue【学校施設】&#10;一人当たり面積"/>
        <xdr:cNvSpPr txBox="1"/>
      </xdr:nvSpPr>
      <xdr:spPr>
        <a:xfrm>
          <a:off x="20199427" y="10461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94178</xdr:rowOff>
    </xdr:from>
    <xdr:ext cx="469744" cy="259045"/>
    <xdr:sp macro="" textlink="">
      <xdr:nvSpPr>
        <xdr:cNvPr id="588" name="n_3aveValue【学校施設】&#10;一人当たり面積"/>
        <xdr:cNvSpPr txBox="1"/>
      </xdr:nvSpPr>
      <xdr:spPr>
        <a:xfrm>
          <a:off x="19310427" y="10381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93453</xdr:rowOff>
    </xdr:from>
    <xdr:ext cx="469744" cy="259045"/>
    <xdr:sp macro="" textlink="">
      <xdr:nvSpPr>
        <xdr:cNvPr id="589" name="n_4aveValue【学校施設】&#10;一人当たり面積"/>
        <xdr:cNvSpPr txBox="1"/>
      </xdr:nvSpPr>
      <xdr:spPr>
        <a:xfrm>
          <a:off x="18421427" y="1003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52631</xdr:rowOff>
    </xdr:from>
    <xdr:ext cx="469744" cy="259045"/>
    <xdr:sp macro="" textlink="">
      <xdr:nvSpPr>
        <xdr:cNvPr id="590" name="n_1mainValue【学校施設】&#10;一人当たり面積"/>
        <xdr:cNvSpPr txBox="1"/>
      </xdr:nvSpPr>
      <xdr:spPr>
        <a:xfrm>
          <a:off x="21075727" y="982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70593</xdr:rowOff>
    </xdr:from>
    <xdr:ext cx="469744" cy="259045"/>
    <xdr:sp macro="" textlink="">
      <xdr:nvSpPr>
        <xdr:cNvPr id="591" name="n_2mainValue【学校施設】&#10;一人当たり面積"/>
        <xdr:cNvSpPr txBox="1"/>
      </xdr:nvSpPr>
      <xdr:spPr>
        <a:xfrm>
          <a:off x="20199427" y="984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166931</xdr:rowOff>
    </xdr:from>
    <xdr:ext cx="469744" cy="259045"/>
    <xdr:sp macro="" textlink="">
      <xdr:nvSpPr>
        <xdr:cNvPr id="592" name="n_3mainValue【学校施設】&#10;一人当たり面積"/>
        <xdr:cNvSpPr txBox="1"/>
      </xdr:nvSpPr>
      <xdr:spPr>
        <a:xfrm>
          <a:off x="19310427" y="993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3" name="正方形/長方形 59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4" name="正方形/長方形 59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5" name="正方形/長方形 59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6" name="正方形/長方形 59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7" name="正方形/長方形 59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8" name="正方形/長方形 59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9" name="正方形/長方形 59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0" name="正方形/長方形 59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1" name="テキスト ボックス 60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2" name="直線コネクタ 60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3" name="テキスト ボックス 60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4" name="直線コネクタ 60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05" name="テキスト ボックス 60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6" name="直線コネクタ 60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7" name="テキスト ボックス 60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8" name="直線コネクタ 60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9" name="テキスト ボックス 60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0" name="直線コネクタ 60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1" name="テキスト ボックス 61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2" name="直線コネクタ 61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13" name="テキスト ボックス 61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4" name="直線コネクタ 61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15" name="テキスト ボックス 61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123825</xdr:rowOff>
    </xdr:from>
    <xdr:to>
      <xdr:col>85</xdr:col>
      <xdr:colOff>126364</xdr:colOff>
      <xdr:row>86</xdr:row>
      <xdr:rowOff>114300</xdr:rowOff>
    </xdr:to>
    <xdr:cxnSp macro="">
      <xdr:nvCxnSpPr>
        <xdr:cNvPr id="617" name="直線コネクタ 616"/>
        <xdr:cNvCxnSpPr/>
      </xdr:nvCxnSpPr>
      <xdr:spPr>
        <a:xfrm flipV="1">
          <a:off x="16318864" y="1332547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18"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19" name="直線コネクタ 618"/>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70502</xdr:rowOff>
    </xdr:from>
    <xdr:ext cx="405111" cy="259045"/>
    <xdr:sp macro="" textlink="">
      <xdr:nvSpPr>
        <xdr:cNvPr id="620" name="【児童館】&#10;有形固定資産減価償却率最大値テキスト"/>
        <xdr:cNvSpPr txBox="1"/>
      </xdr:nvSpPr>
      <xdr:spPr>
        <a:xfrm>
          <a:off x="16357600" y="1310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123825</xdr:rowOff>
    </xdr:from>
    <xdr:to>
      <xdr:col>86</xdr:col>
      <xdr:colOff>25400</xdr:colOff>
      <xdr:row>77</xdr:row>
      <xdr:rowOff>123825</xdr:rowOff>
    </xdr:to>
    <xdr:cxnSp macro="">
      <xdr:nvCxnSpPr>
        <xdr:cNvPr id="621" name="直線コネクタ 620"/>
        <xdr:cNvCxnSpPr/>
      </xdr:nvCxnSpPr>
      <xdr:spPr>
        <a:xfrm>
          <a:off x="16230600" y="1332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23513</xdr:rowOff>
    </xdr:from>
    <xdr:ext cx="405111" cy="259045"/>
    <xdr:sp macro="" textlink="">
      <xdr:nvSpPr>
        <xdr:cNvPr id="622" name="【児童館】&#10;有形固定資産減価償却率平均値テキスト"/>
        <xdr:cNvSpPr txBox="1"/>
      </xdr:nvSpPr>
      <xdr:spPr>
        <a:xfrm>
          <a:off x="16357600" y="137395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636</xdr:rowOff>
    </xdr:from>
    <xdr:to>
      <xdr:col>85</xdr:col>
      <xdr:colOff>177800</xdr:colOff>
      <xdr:row>81</xdr:row>
      <xdr:rowOff>102236</xdr:rowOff>
    </xdr:to>
    <xdr:sp macro="" textlink="">
      <xdr:nvSpPr>
        <xdr:cNvPr id="623" name="フローチャート: 判断 622"/>
        <xdr:cNvSpPr/>
      </xdr:nvSpPr>
      <xdr:spPr>
        <a:xfrm>
          <a:off x="162687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128270</xdr:rowOff>
    </xdr:from>
    <xdr:to>
      <xdr:col>81</xdr:col>
      <xdr:colOff>101600</xdr:colOff>
      <xdr:row>81</xdr:row>
      <xdr:rowOff>58420</xdr:rowOff>
    </xdr:to>
    <xdr:sp macro="" textlink="">
      <xdr:nvSpPr>
        <xdr:cNvPr id="624" name="フローチャート: 判断 623"/>
        <xdr:cNvSpPr/>
      </xdr:nvSpPr>
      <xdr:spPr>
        <a:xfrm>
          <a:off x="15430500" y="1384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95886</xdr:rowOff>
    </xdr:from>
    <xdr:to>
      <xdr:col>76</xdr:col>
      <xdr:colOff>165100</xdr:colOff>
      <xdr:row>81</xdr:row>
      <xdr:rowOff>26036</xdr:rowOff>
    </xdr:to>
    <xdr:sp macro="" textlink="">
      <xdr:nvSpPr>
        <xdr:cNvPr id="625" name="フローチャート: 判断 624"/>
        <xdr:cNvSpPr/>
      </xdr:nvSpPr>
      <xdr:spPr>
        <a:xfrm>
          <a:off x="14541500" y="1381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120650</xdr:rowOff>
    </xdr:from>
    <xdr:to>
      <xdr:col>72</xdr:col>
      <xdr:colOff>38100</xdr:colOff>
      <xdr:row>81</xdr:row>
      <xdr:rowOff>50800</xdr:rowOff>
    </xdr:to>
    <xdr:sp macro="" textlink="">
      <xdr:nvSpPr>
        <xdr:cNvPr id="626" name="フローチャート: 判断 625"/>
        <xdr:cNvSpPr/>
      </xdr:nvSpPr>
      <xdr:spPr>
        <a:xfrm>
          <a:off x="13652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46355</xdr:rowOff>
    </xdr:from>
    <xdr:to>
      <xdr:col>67</xdr:col>
      <xdr:colOff>101600</xdr:colOff>
      <xdr:row>81</xdr:row>
      <xdr:rowOff>147955</xdr:rowOff>
    </xdr:to>
    <xdr:sp macro="" textlink="">
      <xdr:nvSpPr>
        <xdr:cNvPr id="627" name="フローチャート: 判断 626"/>
        <xdr:cNvSpPr/>
      </xdr:nvSpPr>
      <xdr:spPr>
        <a:xfrm>
          <a:off x="12763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8" name="テキスト ボックス 62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9" name="テキスト ボックス 62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0" name="テキスト ボックス 62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1" name="テキスト ボックス 63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2" name="テキスト ボックス 63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71120</xdr:rowOff>
    </xdr:from>
    <xdr:to>
      <xdr:col>85</xdr:col>
      <xdr:colOff>177800</xdr:colOff>
      <xdr:row>83</xdr:row>
      <xdr:rowOff>1270</xdr:rowOff>
    </xdr:to>
    <xdr:sp macro="" textlink="">
      <xdr:nvSpPr>
        <xdr:cNvPr id="633" name="楕円 632"/>
        <xdr:cNvSpPr/>
      </xdr:nvSpPr>
      <xdr:spPr>
        <a:xfrm>
          <a:off x="162687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49547</xdr:rowOff>
    </xdr:from>
    <xdr:ext cx="405111" cy="259045"/>
    <xdr:sp macro="" textlink="">
      <xdr:nvSpPr>
        <xdr:cNvPr id="634" name="【児童館】&#10;有形固定資産減価償却率該当値テキスト"/>
        <xdr:cNvSpPr txBox="1"/>
      </xdr:nvSpPr>
      <xdr:spPr>
        <a:xfrm>
          <a:off x="16357600" y="1410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15875</xdr:rowOff>
    </xdr:from>
    <xdr:to>
      <xdr:col>81</xdr:col>
      <xdr:colOff>101600</xdr:colOff>
      <xdr:row>82</xdr:row>
      <xdr:rowOff>117475</xdr:rowOff>
    </xdr:to>
    <xdr:sp macro="" textlink="">
      <xdr:nvSpPr>
        <xdr:cNvPr id="635" name="楕円 634"/>
        <xdr:cNvSpPr/>
      </xdr:nvSpPr>
      <xdr:spPr>
        <a:xfrm>
          <a:off x="15430500" y="1407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66675</xdr:rowOff>
    </xdr:from>
    <xdr:to>
      <xdr:col>85</xdr:col>
      <xdr:colOff>127000</xdr:colOff>
      <xdr:row>82</xdr:row>
      <xdr:rowOff>121920</xdr:rowOff>
    </xdr:to>
    <xdr:cxnSp macro="">
      <xdr:nvCxnSpPr>
        <xdr:cNvPr id="636" name="直線コネクタ 635"/>
        <xdr:cNvCxnSpPr/>
      </xdr:nvCxnSpPr>
      <xdr:spPr>
        <a:xfrm>
          <a:off x="15481300" y="14125575"/>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132080</xdr:rowOff>
    </xdr:from>
    <xdr:to>
      <xdr:col>76</xdr:col>
      <xdr:colOff>165100</xdr:colOff>
      <xdr:row>82</xdr:row>
      <xdr:rowOff>62230</xdr:rowOff>
    </xdr:to>
    <xdr:sp macro="" textlink="">
      <xdr:nvSpPr>
        <xdr:cNvPr id="637" name="楕円 636"/>
        <xdr:cNvSpPr/>
      </xdr:nvSpPr>
      <xdr:spPr>
        <a:xfrm>
          <a:off x="14541500" y="140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11430</xdr:rowOff>
    </xdr:from>
    <xdr:to>
      <xdr:col>81</xdr:col>
      <xdr:colOff>50800</xdr:colOff>
      <xdr:row>82</xdr:row>
      <xdr:rowOff>66675</xdr:rowOff>
    </xdr:to>
    <xdr:cxnSp macro="">
      <xdr:nvCxnSpPr>
        <xdr:cNvPr id="638" name="直線コネクタ 637"/>
        <xdr:cNvCxnSpPr/>
      </xdr:nvCxnSpPr>
      <xdr:spPr>
        <a:xfrm>
          <a:off x="14592300" y="1407033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76836</xdr:rowOff>
    </xdr:from>
    <xdr:to>
      <xdr:col>72</xdr:col>
      <xdr:colOff>38100</xdr:colOff>
      <xdr:row>82</xdr:row>
      <xdr:rowOff>6986</xdr:rowOff>
    </xdr:to>
    <xdr:sp macro="" textlink="">
      <xdr:nvSpPr>
        <xdr:cNvPr id="639" name="楕円 638"/>
        <xdr:cNvSpPr/>
      </xdr:nvSpPr>
      <xdr:spPr>
        <a:xfrm>
          <a:off x="13652500" y="139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127636</xdr:rowOff>
    </xdr:from>
    <xdr:to>
      <xdr:col>76</xdr:col>
      <xdr:colOff>114300</xdr:colOff>
      <xdr:row>82</xdr:row>
      <xdr:rowOff>11430</xdr:rowOff>
    </xdr:to>
    <xdr:cxnSp macro="">
      <xdr:nvCxnSpPr>
        <xdr:cNvPr id="640" name="直線コネクタ 639"/>
        <xdr:cNvCxnSpPr/>
      </xdr:nvCxnSpPr>
      <xdr:spPr>
        <a:xfrm>
          <a:off x="13703300" y="14015086"/>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74947</xdr:rowOff>
    </xdr:from>
    <xdr:ext cx="405111" cy="259045"/>
    <xdr:sp macro="" textlink="">
      <xdr:nvSpPr>
        <xdr:cNvPr id="641" name="n_1aveValue【児童館】&#10;有形固定資産減価償却率"/>
        <xdr:cNvSpPr txBox="1"/>
      </xdr:nvSpPr>
      <xdr:spPr>
        <a:xfrm>
          <a:off x="15266044"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42563</xdr:rowOff>
    </xdr:from>
    <xdr:ext cx="405111" cy="259045"/>
    <xdr:sp macro="" textlink="">
      <xdr:nvSpPr>
        <xdr:cNvPr id="642" name="n_2aveValue【児童館】&#10;有形固定資産減価償却率"/>
        <xdr:cNvSpPr txBox="1"/>
      </xdr:nvSpPr>
      <xdr:spPr>
        <a:xfrm>
          <a:off x="14389744" y="1358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67327</xdr:rowOff>
    </xdr:from>
    <xdr:ext cx="405111" cy="259045"/>
    <xdr:sp macro="" textlink="">
      <xdr:nvSpPr>
        <xdr:cNvPr id="643" name="n_3aveValue【児童館】&#10;有形固定資産減価償却率"/>
        <xdr:cNvSpPr txBox="1"/>
      </xdr:nvSpPr>
      <xdr:spPr>
        <a:xfrm>
          <a:off x="135007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164482</xdr:rowOff>
    </xdr:from>
    <xdr:ext cx="405111" cy="259045"/>
    <xdr:sp macro="" textlink="">
      <xdr:nvSpPr>
        <xdr:cNvPr id="644" name="n_4aveValue【児童館】&#10;有形固定資産減価償却率"/>
        <xdr:cNvSpPr txBox="1"/>
      </xdr:nvSpPr>
      <xdr:spPr>
        <a:xfrm>
          <a:off x="12611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108602</xdr:rowOff>
    </xdr:from>
    <xdr:ext cx="405111" cy="259045"/>
    <xdr:sp macro="" textlink="">
      <xdr:nvSpPr>
        <xdr:cNvPr id="645" name="n_1mainValue【児童館】&#10;有形固定資産減価償却率"/>
        <xdr:cNvSpPr txBox="1"/>
      </xdr:nvSpPr>
      <xdr:spPr>
        <a:xfrm>
          <a:off x="15266044" y="1416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53357</xdr:rowOff>
    </xdr:from>
    <xdr:ext cx="405111" cy="259045"/>
    <xdr:sp macro="" textlink="">
      <xdr:nvSpPr>
        <xdr:cNvPr id="646" name="n_2mainValue【児童館】&#10;有形固定資産減価償却率"/>
        <xdr:cNvSpPr txBox="1"/>
      </xdr:nvSpPr>
      <xdr:spPr>
        <a:xfrm>
          <a:off x="143897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169563</xdr:rowOff>
    </xdr:from>
    <xdr:ext cx="405111" cy="259045"/>
    <xdr:sp macro="" textlink="">
      <xdr:nvSpPr>
        <xdr:cNvPr id="647" name="n_3mainValue【児童館】&#10;有形固定資産減価償却率"/>
        <xdr:cNvSpPr txBox="1"/>
      </xdr:nvSpPr>
      <xdr:spPr>
        <a:xfrm>
          <a:off x="13500744" y="1405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8" name="正方形/長方形 64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9" name="正方形/長方形 64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0" name="正方形/長方形 64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1" name="正方形/長方形 65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2" name="正方形/長方形 65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3" name="正方形/長方形 65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4" name="正方形/長方形 65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5" name="正方形/長方形 65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6" name="テキスト ボックス 65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7" name="直線コネクタ 65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58" name="直線コネクタ 657"/>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59" name="テキスト ボックス 658"/>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60" name="直線コネクタ 659"/>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61" name="テキスト ボックス 660"/>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62" name="直線コネクタ 661"/>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63" name="テキスト ボックス 662"/>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64" name="直線コネクタ 663"/>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65" name="テキスト ボックス 664"/>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66" name="直線コネクタ 665"/>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67" name="テキスト ボックス 666"/>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68" name="直線コネクタ 667"/>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69" name="テキスト ボックス 668"/>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0" name="直線コネクタ 66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1" name="テキスト ボックス 67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70757</xdr:rowOff>
    </xdr:from>
    <xdr:to>
      <xdr:col>116</xdr:col>
      <xdr:colOff>62864</xdr:colOff>
      <xdr:row>86</xdr:row>
      <xdr:rowOff>103414</xdr:rowOff>
    </xdr:to>
    <xdr:cxnSp macro="">
      <xdr:nvCxnSpPr>
        <xdr:cNvPr id="673" name="直線コネクタ 672"/>
        <xdr:cNvCxnSpPr/>
      </xdr:nvCxnSpPr>
      <xdr:spPr>
        <a:xfrm flipV="1">
          <a:off x="22160864" y="13443857"/>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107241</xdr:rowOff>
    </xdr:from>
    <xdr:ext cx="469744" cy="259045"/>
    <xdr:sp macro="" textlink="">
      <xdr:nvSpPr>
        <xdr:cNvPr id="674" name="【児童館】&#10;一人当たり面積最小値テキスト"/>
        <xdr:cNvSpPr txBox="1"/>
      </xdr:nvSpPr>
      <xdr:spPr>
        <a:xfrm>
          <a:off x="221996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103414</xdr:rowOff>
    </xdr:from>
    <xdr:to>
      <xdr:col>116</xdr:col>
      <xdr:colOff>152400</xdr:colOff>
      <xdr:row>86</xdr:row>
      <xdr:rowOff>103414</xdr:rowOff>
    </xdr:to>
    <xdr:cxnSp macro="">
      <xdr:nvCxnSpPr>
        <xdr:cNvPr id="675" name="直線コネクタ 674"/>
        <xdr:cNvCxnSpPr/>
      </xdr:nvCxnSpPr>
      <xdr:spPr>
        <a:xfrm>
          <a:off x="22072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17434</xdr:rowOff>
    </xdr:from>
    <xdr:ext cx="469744" cy="259045"/>
    <xdr:sp macro="" textlink="">
      <xdr:nvSpPr>
        <xdr:cNvPr id="676" name="【児童館】&#10;一人当たり面積最大値テキスト"/>
        <xdr:cNvSpPr txBox="1"/>
      </xdr:nvSpPr>
      <xdr:spPr>
        <a:xfrm>
          <a:off x="22199600" y="1321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70757</xdr:rowOff>
    </xdr:from>
    <xdr:to>
      <xdr:col>116</xdr:col>
      <xdr:colOff>152400</xdr:colOff>
      <xdr:row>78</xdr:row>
      <xdr:rowOff>70757</xdr:rowOff>
    </xdr:to>
    <xdr:cxnSp macro="">
      <xdr:nvCxnSpPr>
        <xdr:cNvPr id="677" name="直線コネクタ 676"/>
        <xdr:cNvCxnSpPr/>
      </xdr:nvCxnSpPr>
      <xdr:spPr>
        <a:xfrm>
          <a:off x="22072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55534</xdr:rowOff>
    </xdr:from>
    <xdr:ext cx="469744" cy="259045"/>
    <xdr:sp macro="" textlink="">
      <xdr:nvSpPr>
        <xdr:cNvPr id="678" name="【児童館】&#10;一人当たり面積平均値テキスト"/>
        <xdr:cNvSpPr txBox="1"/>
      </xdr:nvSpPr>
      <xdr:spPr>
        <a:xfrm>
          <a:off x="22199600" y="14285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77107</xdr:rowOff>
    </xdr:from>
    <xdr:to>
      <xdr:col>116</xdr:col>
      <xdr:colOff>114300</xdr:colOff>
      <xdr:row>84</xdr:row>
      <xdr:rowOff>7257</xdr:rowOff>
    </xdr:to>
    <xdr:sp macro="" textlink="">
      <xdr:nvSpPr>
        <xdr:cNvPr id="679" name="フローチャート: 判断 678"/>
        <xdr:cNvSpPr/>
      </xdr:nvSpPr>
      <xdr:spPr>
        <a:xfrm>
          <a:off x="22110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680" name="フローチャート: 判断 679"/>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681" name="フローチャート: 判断 680"/>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77107</xdr:rowOff>
    </xdr:from>
    <xdr:to>
      <xdr:col>102</xdr:col>
      <xdr:colOff>165100</xdr:colOff>
      <xdr:row>84</xdr:row>
      <xdr:rowOff>7257</xdr:rowOff>
    </xdr:to>
    <xdr:sp macro="" textlink="">
      <xdr:nvSpPr>
        <xdr:cNvPr id="682" name="フローチャート: 判断 681"/>
        <xdr:cNvSpPr/>
      </xdr:nvSpPr>
      <xdr:spPr>
        <a:xfrm>
          <a:off x="19494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77107</xdr:rowOff>
    </xdr:from>
    <xdr:to>
      <xdr:col>98</xdr:col>
      <xdr:colOff>38100</xdr:colOff>
      <xdr:row>84</xdr:row>
      <xdr:rowOff>7257</xdr:rowOff>
    </xdr:to>
    <xdr:sp macro="" textlink="">
      <xdr:nvSpPr>
        <xdr:cNvPr id="683" name="フローチャート: 判断 682"/>
        <xdr:cNvSpPr/>
      </xdr:nvSpPr>
      <xdr:spPr>
        <a:xfrm>
          <a:off x="18605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4" name="テキスト ボックス 68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5" name="テキスト ボックス 68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6" name="テキスト ボックス 68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7" name="テキスト ボックス 68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8" name="テキスト ボックス 68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36286</xdr:rowOff>
    </xdr:from>
    <xdr:to>
      <xdr:col>116</xdr:col>
      <xdr:colOff>114300</xdr:colOff>
      <xdr:row>80</xdr:row>
      <xdr:rowOff>137886</xdr:rowOff>
    </xdr:to>
    <xdr:sp macro="" textlink="">
      <xdr:nvSpPr>
        <xdr:cNvPr id="689" name="楕円 688"/>
        <xdr:cNvSpPr/>
      </xdr:nvSpPr>
      <xdr:spPr>
        <a:xfrm>
          <a:off x="22110700" y="1375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59163</xdr:rowOff>
    </xdr:from>
    <xdr:ext cx="469744" cy="259045"/>
    <xdr:sp macro="" textlink="">
      <xdr:nvSpPr>
        <xdr:cNvPr id="690" name="【児童館】&#10;一人当たり面積該当値テキスト"/>
        <xdr:cNvSpPr txBox="1"/>
      </xdr:nvSpPr>
      <xdr:spPr>
        <a:xfrm>
          <a:off x="22199600" y="1360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36286</xdr:rowOff>
    </xdr:from>
    <xdr:to>
      <xdr:col>112</xdr:col>
      <xdr:colOff>38100</xdr:colOff>
      <xdr:row>80</xdr:row>
      <xdr:rowOff>137886</xdr:rowOff>
    </xdr:to>
    <xdr:sp macro="" textlink="">
      <xdr:nvSpPr>
        <xdr:cNvPr id="691" name="楕円 690"/>
        <xdr:cNvSpPr/>
      </xdr:nvSpPr>
      <xdr:spPr>
        <a:xfrm>
          <a:off x="21272500" y="1375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87086</xdr:rowOff>
    </xdr:from>
    <xdr:to>
      <xdr:col>116</xdr:col>
      <xdr:colOff>63500</xdr:colOff>
      <xdr:row>80</xdr:row>
      <xdr:rowOff>87086</xdr:rowOff>
    </xdr:to>
    <xdr:cxnSp macro="">
      <xdr:nvCxnSpPr>
        <xdr:cNvPr id="692" name="直線コネクタ 691"/>
        <xdr:cNvCxnSpPr/>
      </xdr:nvCxnSpPr>
      <xdr:spPr>
        <a:xfrm>
          <a:off x="21323300" y="138030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36286</xdr:rowOff>
    </xdr:from>
    <xdr:to>
      <xdr:col>107</xdr:col>
      <xdr:colOff>101600</xdr:colOff>
      <xdr:row>80</xdr:row>
      <xdr:rowOff>137886</xdr:rowOff>
    </xdr:to>
    <xdr:sp macro="" textlink="">
      <xdr:nvSpPr>
        <xdr:cNvPr id="693" name="楕円 692"/>
        <xdr:cNvSpPr/>
      </xdr:nvSpPr>
      <xdr:spPr>
        <a:xfrm>
          <a:off x="20383500" y="1375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87086</xdr:rowOff>
    </xdr:from>
    <xdr:to>
      <xdr:col>111</xdr:col>
      <xdr:colOff>177800</xdr:colOff>
      <xdr:row>80</xdr:row>
      <xdr:rowOff>87086</xdr:rowOff>
    </xdr:to>
    <xdr:cxnSp macro="">
      <xdr:nvCxnSpPr>
        <xdr:cNvPr id="694" name="直線コネクタ 693"/>
        <xdr:cNvCxnSpPr/>
      </xdr:nvCxnSpPr>
      <xdr:spPr>
        <a:xfrm>
          <a:off x="20434300" y="138030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36286</xdr:rowOff>
    </xdr:from>
    <xdr:to>
      <xdr:col>102</xdr:col>
      <xdr:colOff>165100</xdr:colOff>
      <xdr:row>80</xdr:row>
      <xdr:rowOff>137886</xdr:rowOff>
    </xdr:to>
    <xdr:sp macro="" textlink="">
      <xdr:nvSpPr>
        <xdr:cNvPr id="695" name="楕円 694"/>
        <xdr:cNvSpPr/>
      </xdr:nvSpPr>
      <xdr:spPr>
        <a:xfrm>
          <a:off x="19494500" y="1375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87086</xdr:rowOff>
    </xdr:from>
    <xdr:to>
      <xdr:col>107</xdr:col>
      <xdr:colOff>50800</xdr:colOff>
      <xdr:row>80</xdr:row>
      <xdr:rowOff>87086</xdr:rowOff>
    </xdr:to>
    <xdr:cxnSp macro="">
      <xdr:nvCxnSpPr>
        <xdr:cNvPr id="696" name="直線コネクタ 695"/>
        <xdr:cNvCxnSpPr/>
      </xdr:nvCxnSpPr>
      <xdr:spPr>
        <a:xfrm>
          <a:off x="19545300" y="138030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137177</xdr:rowOff>
    </xdr:from>
    <xdr:ext cx="469744" cy="259045"/>
    <xdr:sp macro="" textlink="">
      <xdr:nvSpPr>
        <xdr:cNvPr id="697" name="n_1aveValue【児童館】&#10;一人当たり面積"/>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698" name="n_2aveValue【児童館】&#10;一人当たり面積"/>
        <xdr:cNvSpPr txBox="1"/>
      </xdr:nvSpPr>
      <xdr:spPr>
        <a:xfrm>
          <a:off x="20199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169834</xdr:rowOff>
    </xdr:from>
    <xdr:ext cx="469744" cy="259045"/>
    <xdr:sp macro="" textlink="">
      <xdr:nvSpPr>
        <xdr:cNvPr id="699" name="n_3aveValue【児童館】&#10;一人当たり面積"/>
        <xdr:cNvSpPr txBox="1"/>
      </xdr:nvSpPr>
      <xdr:spPr>
        <a:xfrm>
          <a:off x="193104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23784</xdr:rowOff>
    </xdr:from>
    <xdr:ext cx="469744" cy="259045"/>
    <xdr:sp macro="" textlink="">
      <xdr:nvSpPr>
        <xdr:cNvPr id="700" name="n_4aveValue【児童館】&#10;一人当たり面積"/>
        <xdr:cNvSpPr txBox="1"/>
      </xdr:nvSpPr>
      <xdr:spPr>
        <a:xfrm>
          <a:off x="18421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154413</xdr:rowOff>
    </xdr:from>
    <xdr:ext cx="469744" cy="259045"/>
    <xdr:sp macro="" textlink="">
      <xdr:nvSpPr>
        <xdr:cNvPr id="701" name="n_1mainValue【児童館】&#10;一人当たり面積"/>
        <xdr:cNvSpPr txBox="1"/>
      </xdr:nvSpPr>
      <xdr:spPr>
        <a:xfrm>
          <a:off x="21075727" y="1352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154413</xdr:rowOff>
    </xdr:from>
    <xdr:ext cx="469744" cy="259045"/>
    <xdr:sp macro="" textlink="">
      <xdr:nvSpPr>
        <xdr:cNvPr id="702" name="n_2mainValue【児童館】&#10;一人当たり面積"/>
        <xdr:cNvSpPr txBox="1"/>
      </xdr:nvSpPr>
      <xdr:spPr>
        <a:xfrm>
          <a:off x="20199427" y="1352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154413</xdr:rowOff>
    </xdr:from>
    <xdr:ext cx="469744" cy="259045"/>
    <xdr:sp macro="" textlink="">
      <xdr:nvSpPr>
        <xdr:cNvPr id="703" name="n_3mainValue【児童館】&#10;一人当たり面積"/>
        <xdr:cNvSpPr txBox="1"/>
      </xdr:nvSpPr>
      <xdr:spPr>
        <a:xfrm>
          <a:off x="19310427" y="1352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4" name="正方形/長方形 70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5" name="正方形/長方形 70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6" name="正方形/長方形 70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7" name="正方形/長方形 70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8" name="正方形/長方形 70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9" name="正方形/長方形 70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0" name="正方形/長方形 70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1" name="正方形/長方形 71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2" name="テキスト ボックス 71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3" name="直線コネクタ 71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14" name="テキスト ボックス 71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76200</xdr:rowOff>
    </xdr:from>
    <xdr:to>
      <xdr:col>89</xdr:col>
      <xdr:colOff>177800</xdr:colOff>
      <xdr:row>109</xdr:row>
      <xdr:rowOff>76200</xdr:rowOff>
    </xdr:to>
    <xdr:cxnSp macro="">
      <xdr:nvCxnSpPr>
        <xdr:cNvPr id="715" name="直線コネクタ 714"/>
        <xdr:cNvCxnSpPr/>
      </xdr:nvCxnSpPr>
      <xdr:spPr>
        <a:xfrm>
          <a:off x="12446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105427</xdr:rowOff>
    </xdr:from>
    <xdr:ext cx="403059" cy="259045"/>
    <xdr:sp macro="" textlink="">
      <xdr:nvSpPr>
        <xdr:cNvPr id="716" name="テキスト ボックス 715"/>
        <xdr:cNvSpPr txBox="1"/>
      </xdr:nvSpPr>
      <xdr:spPr>
        <a:xfrm>
          <a:off x="12042941" y="1862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133350</xdr:rowOff>
    </xdr:from>
    <xdr:to>
      <xdr:col>89</xdr:col>
      <xdr:colOff>177800</xdr:colOff>
      <xdr:row>107</xdr:row>
      <xdr:rowOff>133350</xdr:rowOff>
    </xdr:to>
    <xdr:cxnSp macro="">
      <xdr:nvCxnSpPr>
        <xdr:cNvPr id="717" name="直線コネクタ 716"/>
        <xdr:cNvCxnSpPr/>
      </xdr:nvCxnSpPr>
      <xdr:spPr>
        <a:xfrm>
          <a:off x="12446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162577</xdr:rowOff>
    </xdr:from>
    <xdr:ext cx="403059" cy="259045"/>
    <xdr:sp macro="" textlink="">
      <xdr:nvSpPr>
        <xdr:cNvPr id="718" name="テキスト ボックス 717"/>
        <xdr:cNvSpPr txBox="1"/>
      </xdr:nvSpPr>
      <xdr:spPr>
        <a:xfrm>
          <a:off x="12042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19050</xdr:rowOff>
    </xdr:from>
    <xdr:to>
      <xdr:col>89</xdr:col>
      <xdr:colOff>177800</xdr:colOff>
      <xdr:row>106</xdr:row>
      <xdr:rowOff>19050</xdr:rowOff>
    </xdr:to>
    <xdr:cxnSp macro="">
      <xdr:nvCxnSpPr>
        <xdr:cNvPr id="719" name="直線コネクタ 718"/>
        <xdr:cNvCxnSpPr/>
      </xdr:nvCxnSpPr>
      <xdr:spPr>
        <a:xfrm>
          <a:off x="12446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48277</xdr:rowOff>
    </xdr:from>
    <xdr:ext cx="403059" cy="259045"/>
    <xdr:sp macro="" textlink="">
      <xdr:nvSpPr>
        <xdr:cNvPr id="720" name="テキスト ボックス 719"/>
        <xdr:cNvSpPr txBox="1"/>
      </xdr:nvSpPr>
      <xdr:spPr>
        <a:xfrm>
          <a:off x="12042941" y="180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21" name="直線コネクタ 72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22" name="テキスト ボックス 72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133350</xdr:rowOff>
    </xdr:from>
    <xdr:to>
      <xdr:col>89</xdr:col>
      <xdr:colOff>177800</xdr:colOff>
      <xdr:row>102</xdr:row>
      <xdr:rowOff>133350</xdr:rowOff>
    </xdr:to>
    <xdr:cxnSp macro="">
      <xdr:nvCxnSpPr>
        <xdr:cNvPr id="723" name="直線コネクタ 722"/>
        <xdr:cNvCxnSpPr/>
      </xdr:nvCxnSpPr>
      <xdr:spPr>
        <a:xfrm>
          <a:off x="12446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162577</xdr:rowOff>
    </xdr:from>
    <xdr:ext cx="403059" cy="259045"/>
    <xdr:sp macro="" textlink="">
      <xdr:nvSpPr>
        <xdr:cNvPr id="724" name="テキスト ボックス 723"/>
        <xdr:cNvSpPr txBox="1"/>
      </xdr:nvSpPr>
      <xdr:spPr>
        <a:xfrm>
          <a:off x="1204294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19050</xdr:rowOff>
    </xdr:from>
    <xdr:to>
      <xdr:col>89</xdr:col>
      <xdr:colOff>177800</xdr:colOff>
      <xdr:row>101</xdr:row>
      <xdr:rowOff>19050</xdr:rowOff>
    </xdr:to>
    <xdr:cxnSp macro="">
      <xdr:nvCxnSpPr>
        <xdr:cNvPr id="725" name="直線コネクタ 724"/>
        <xdr:cNvCxnSpPr/>
      </xdr:nvCxnSpPr>
      <xdr:spPr>
        <a:xfrm>
          <a:off x="12446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48277</xdr:rowOff>
    </xdr:from>
    <xdr:ext cx="403059" cy="259045"/>
    <xdr:sp macro="" textlink="">
      <xdr:nvSpPr>
        <xdr:cNvPr id="726" name="テキスト ボックス 725"/>
        <xdr:cNvSpPr txBox="1"/>
      </xdr:nvSpPr>
      <xdr:spPr>
        <a:xfrm>
          <a:off x="12042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76200</xdr:rowOff>
    </xdr:from>
    <xdr:to>
      <xdr:col>89</xdr:col>
      <xdr:colOff>177800</xdr:colOff>
      <xdr:row>99</xdr:row>
      <xdr:rowOff>76200</xdr:rowOff>
    </xdr:to>
    <xdr:cxnSp macro="">
      <xdr:nvCxnSpPr>
        <xdr:cNvPr id="727" name="直線コネクタ 726"/>
        <xdr:cNvCxnSpPr/>
      </xdr:nvCxnSpPr>
      <xdr:spPr>
        <a:xfrm>
          <a:off x="12446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105427</xdr:rowOff>
    </xdr:from>
    <xdr:ext cx="403059" cy="259045"/>
    <xdr:sp macro="" textlink="">
      <xdr:nvSpPr>
        <xdr:cNvPr id="728" name="テキスト ボックス 727"/>
        <xdr:cNvSpPr txBox="1"/>
      </xdr:nvSpPr>
      <xdr:spPr>
        <a:xfrm>
          <a:off x="12042941" y="1690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9" name="直線コネクタ 72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30" name="テキスト ボックス 729"/>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3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99061</xdr:rowOff>
    </xdr:from>
    <xdr:to>
      <xdr:col>85</xdr:col>
      <xdr:colOff>126364</xdr:colOff>
      <xdr:row>108</xdr:row>
      <xdr:rowOff>101918</xdr:rowOff>
    </xdr:to>
    <xdr:cxnSp macro="">
      <xdr:nvCxnSpPr>
        <xdr:cNvPr id="732" name="直線コネクタ 731"/>
        <xdr:cNvCxnSpPr/>
      </xdr:nvCxnSpPr>
      <xdr:spPr>
        <a:xfrm flipV="1">
          <a:off x="16318864" y="17244061"/>
          <a:ext cx="0" cy="1374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105745</xdr:rowOff>
    </xdr:from>
    <xdr:ext cx="405111" cy="259045"/>
    <xdr:sp macro="" textlink="">
      <xdr:nvSpPr>
        <xdr:cNvPr id="733" name="【公民館】&#10;有形固定資産減価償却率最小値テキスト"/>
        <xdr:cNvSpPr txBox="1"/>
      </xdr:nvSpPr>
      <xdr:spPr>
        <a:xfrm>
          <a:off x="16357600" y="18622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101918</xdr:rowOff>
    </xdr:from>
    <xdr:to>
      <xdr:col>86</xdr:col>
      <xdr:colOff>25400</xdr:colOff>
      <xdr:row>108</xdr:row>
      <xdr:rowOff>101918</xdr:rowOff>
    </xdr:to>
    <xdr:cxnSp macro="">
      <xdr:nvCxnSpPr>
        <xdr:cNvPr id="734" name="直線コネクタ 733"/>
        <xdr:cNvCxnSpPr/>
      </xdr:nvCxnSpPr>
      <xdr:spPr>
        <a:xfrm>
          <a:off x="16230600" y="1861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45738</xdr:rowOff>
    </xdr:from>
    <xdr:ext cx="405111" cy="259045"/>
    <xdr:sp macro="" textlink="">
      <xdr:nvSpPr>
        <xdr:cNvPr id="735" name="【公民館】&#10;有形固定資産減価償却率最大値テキスト"/>
        <xdr:cNvSpPr txBox="1"/>
      </xdr:nvSpPr>
      <xdr:spPr>
        <a:xfrm>
          <a:off x="16357600" y="1701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99061</xdr:rowOff>
    </xdr:from>
    <xdr:to>
      <xdr:col>86</xdr:col>
      <xdr:colOff>25400</xdr:colOff>
      <xdr:row>100</xdr:row>
      <xdr:rowOff>99061</xdr:rowOff>
    </xdr:to>
    <xdr:cxnSp macro="">
      <xdr:nvCxnSpPr>
        <xdr:cNvPr id="736" name="直線コネクタ 735"/>
        <xdr:cNvCxnSpPr/>
      </xdr:nvCxnSpPr>
      <xdr:spPr>
        <a:xfrm>
          <a:off x="16230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51134</xdr:rowOff>
    </xdr:from>
    <xdr:ext cx="405111" cy="259045"/>
    <xdr:sp macro="" textlink="">
      <xdr:nvSpPr>
        <xdr:cNvPr id="737" name="【公民館】&#10;有形固定資産減価償却率平均値テキスト"/>
        <xdr:cNvSpPr txBox="1"/>
      </xdr:nvSpPr>
      <xdr:spPr>
        <a:xfrm>
          <a:off x="16357600" y="178819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28257</xdr:rowOff>
    </xdr:from>
    <xdr:to>
      <xdr:col>85</xdr:col>
      <xdr:colOff>177800</xdr:colOff>
      <xdr:row>105</xdr:row>
      <xdr:rowOff>129857</xdr:rowOff>
    </xdr:to>
    <xdr:sp macro="" textlink="">
      <xdr:nvSpPr>
        <xdr:cNvPr id="738" name="フローチャート: 判断 737"/>
        <xdr:cNvSpPr/>
      </xdr:nvSpPr>
      <xdr:spPr>
        <a:xfrm>
          <a:off x="16268700" y="1803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59689</xdr:rowOff>
    </xdr:from>
    <xdr:to>
      <xdr:col>81</xdr:col>
      <xdr:colOff>101600</xdr:colOff>
      <xdr:row>105</xdr:row>
      <xdr:rowOff>161289</xdr:rowOff>
    </xdr:to>
    <xdr:sp macro="" textlink="">
      <xdr:nvSpPr>
        <xdr:cNvPr id="739" name="フローチャート: 判断 738"/>
        <xdr:cNvSpPr/>
      </xdr:nvSpPr>
      <xdr:spPr>
        <a:xfrm>
          <a:off x="15430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22543</xdr:rowOff>
    </xdr:from>
    <xdr:to>
      <xdr:col>76</xdr:col>
      <xdr:colOff>165100</xdr:colOff>
      <xdr:row>105</xdr:row>
      <xdr:rowOff>124143</xdr:rowOff>
    </xdr:to>
    <xdr:sp macro="" textlink="">
      <xdr:nvSpPr>
        <xdr:cNvPr id="740" name="フローチャート: 判断 739"/>
        <xdr:cNvSpPr/>
      </xdr:nvSpPr>
      <xdr:spPr>
        <a:xfrm>
          <a:off x="14541500" y="1802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145414</xdr:rowOff>
    </xdr:from>
    <xdr:to>
      <xdr:col>72</xdr:col>
      <xdr:colOff>38100</xdr:colOff>
      <xdr:row>105</xdr:row>
      <xdr:rowOff>75564</xdr:rowOff>
    </xdr:to>
    <xdr:sp macro="" textlink="">
      <xdr:nvSpPr>
        <xdr:cNvPr id="741" name="フローチャート: 判断 740"/>
        <xdr:cNvSpPr/>
      </xdr:nvSpPr>
      <xdr:spPr>
        <a:xfrm>
          <a:off x="13652500" y="1797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5398</xdr:rowOff>
    </xdr:from>
    <xdr:to>
      <xdr:col>67</xdr:col>
      <xdr:colOff>101600</xdr:colOff>
      <xdr:row>105</xdr:row>
      <xdr:rowOff>106998</xdr:rowOff>
    </xdr:to>
    <xdr:sp macro="" textlink="">
      <xdr:nvSpPr>
        <xdr:cNvPr id="742" name="フローチャート: 判断 741"/>
        <xdr:cNvSpPr/>
      </xdr:nvSpPr>
      <xdr:spPr>
        <a:xfrm>
          <a:off x="12763500" y="1800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3" name="テキスト ボックス 74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4" name="テキスト ボックス 74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5" name="テキスト ボックス 74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6" name="テキスト ボックス 74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7" name="テキスト ボックス 74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116839</xdr:rowOff>
    </xdr:from>
    <xdr:to>
      <xdr:col>85</xdr:col>
      <xdr:colOff>177800</xdr:colOff>
      <xdr:row>108</xdr:row>
      <xdr:rowOff>46989</xdr:rowOff>
    </xdr:to>
    <xdr:sp macro="" textlink="">
      <xdr:nvSpPr>
        <xdr:cNvPr id="748" name="楕円 747"/>
        <xdr:cNvSpPr/>
      </xdr:nvSpPr>
      <xdr:spPr>
        <a:xfrm>
          <a:off x="162687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31766</xdr:rowOff>
    </xdr:from>
    <xdr:ext cx="405111" cy="259045"/>
    <xdr:sp macro="" textlink="">
      <xdr:nvSpPr>
        <xdr:cNvPr id="749" name="【公民館】&#10;有形固定資産減価償却率該当値テキスト"/>
        <xdr:cNvSpPr txBox="1"/>
      </xdr:nvSpPr>
      <xdr:spPr>
        <a:xfrm>
          <a:off x="16357600" y="18376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79693</xdr:rowOff>
    </xdr:from>
    <xdr:to>
      <xdr:col>81</xdr:col>
      <xdr:colOff>101600</xdr:colOff>
      <xdr:row>108</xdr:row>
      <xdr:rowOff>9843</xdr:rowOff>
    </xdr:to>
    <xdr:sp macro="" textlink="">
      <xdr:nvSpPr>
        <xdr:cNvPr id="750" name="楕円 749"/>
        <xdr:cNvSpPr/>
      </xdr:nvSpPr>
      <xdr:spPr>
        <a:xfrm>
          <a:off x="15430500" y="184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130493</xdr:rowOff>
    </xdr:from>
    <xdr:to>
      <xdr:col>85</xdr:col>
      <xdr:colOff>127000</xdr:colOff>
      <xdr:row>107</xdr:row>
      <xdr:rowOff>167639</xdr:rowOff>
    </xdr:to>
    <xdr:cxnSp macro="">
      <xdr:nvCxnSpPr>
        <xdr:cNvPr id="751" name="直線コネクタ 750"/>
        <xdr:cNvCxnSpPr/>
      </xdr:nvCxnSpPr>
      <xdr:spPr>
        <a:xfrm>
          <a:off x="15481300" y="18475643"/>
          <a:ext cx="838200" cy="3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42545</xdr:rowOff>
    </xdr:from>
    <xdr:to>
      <xdr:col>76</xdr:col>
      <xdr:colOff>165100</xdr:colOff>
      <xdr:row>107</xdr:row>
      <xdr:rowOff>144145</xdr:rowOff>
    </xdr:to>
    <xdr:sp macro="" textlink="">
      <xdr:nvSpPr>
        <xdr:cNvPr id="752" name="楕円 751"/>
        <xdr:cNvSpPr/>
      </xdr:nvSpPr>
      <xdr:spPr>
        <a:xfrm>
          <a:off x="14541500" y="1838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93345</xdr:rowOff>
    </xdr:from>
    <xdr:to>
      <xdr:col>81</xdr:col>
      <xdr:colOff>50800</xdr:colOff>
      <xdr:row>107</xdr:row>
      <xdr:rowOff>130493</xdr:rowOff>
    </xdr:to>
    <xdr:cxnSp macro="">
      <xdr:nvCxnSpPr>
        <xdr:cNvPr id="753" name="直線コネクタ 752"/>
        <xdr:cNvCxnSpPr/>
      </xdr:nvCxnSpPr>
      <xdr:spPr>
        <a:xfrm>
          <a:off x="14592300" y="18438495"/>
          <a:ext cx="889000" cy="3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139700</xdr:rowOff>
    </xdr:from>
    <xdr:to>
      <xdr:col>72</xdr:col>
      <xdr:colOff>38100</xdr:colOff>
      <xdr:row>107</xdr:row>
      <xdr:rowOff>69850</xdr:rowOff>
    </xdr:to>
    <xdr:sp macro="" textlink="">
      <xdr:nvSpPr>
        <xdr:cNvPr id="754" name="楕円 753"/>
        <xdr:cNvSpPr/>
      </xdr:nvSpPr>
      <xdr:spPr>
        <a:xfrm>
          <a:off x="13652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19050</xdr:rowOff>
    </xdr:from>
    <xdr:to>
      <xdr:col>76</xdr:col>
      <xdr:colOff>114300</xdr:colOff>
      <xdr:row>107</xdr:row>
      <xdr:rowOff>93345</xdr:rowOff>
    </xdr:to>
    <xdr:cxnSp macro="">
      <xdr:nvCxnSpPr>
        <xdr:cNvPr id="755" name="直線コネクタ 754"/>
        <xdr:cNvCxnSpPr/>
      </xdr:nvCxnSpPr>
      <xdr:spPr>
        <a:xfrm>
          <a:off x="13703300" y="1836420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6366</xdr:rowOff>
    </xdr:from>
    <xdr:ext cx="405111" cy="259045"/>
    <xdr:sp macro="" textlink="">
      <xdr:nvSpPr>
        <xdr:cNvPr id="756" name="n_1aveValue【公民館】&#10;有形固定資産減価償却率"/>
        <xdr:cNvSpPr txBox="1"/>
      </xdr:nvSpPr>
      <xdr:spPr>
        <a:xfrm>
          <a:off x="15266044" y="1783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140670</xdr:rowOff>
    </xdr:from>
    <xdr:ext cx="405111" cy="259045"/>
    <xdr:sp macro="" textlink="">
      <xdr:nvSpPr>
        <xdr:cNvPr id="757" name="n_2aveValue【公民館】&#10;有形固定資産減価償却率"/>
        <xdr:cNvSpPr txBox="1"/>
      </xdr:nvSpPr>
      <xdr:spPr>
        <a:xfrm>
          <a:off x="14389744" y="17800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92091</xdr:rowOff>
    </xdr:from>
    <xdr:ext cx="405111" cy="259045"/>
    <xdr:sp macro="" textlink="">
      <xdr:nvSpPr>
        <xdr:cNvPr id="758" name="n_3aveValue【公民館】&#10;有形固定資産減価償却率"/>
        <xdr:cNvSpPr txBox="1"/>
      </xdr:nvSpPr>
      <xdr:spPr>
        <a:xfrm>
          <a:off x="13500744" y="1775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123525</xdr:rowOff>
    </xdr:from>
    <xdr:ext cx="405111" cy="259045"/>
    <xdr:sp macro="" textlink="">
      <xdr:nvSpPr>
        <xdr:cNvPr id="759" name="n_4aveValue【公民館】&#10;有形固定資産減価償却率"/>
        <xdr:cNvSpPr txBox="1"/>
      </xdr:nvSpPr>
      <xdr:spPr>
        <a:xfrm>
          <a:off x="12611744" y="17782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970</xdr:rowOff>
    </xdr:from>
    <xdr:ext cx="405111" cy="259045"/>
    <xdr:sp macro="" textlink="">
      <xdr:nvSpPr>
        <xdr:cNvPr id="760" name="n_1mainValue【公民館】&#10;有形固定資産減価償却率"/>
        <xdr:cNvSpPr txBox="1"/>
      </xdr:nvSpPr>
      <xdr:spPr>
        <a:xfrm>
          <a:off x="15266044" y="18517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135272</xdr:rowOff>
    </xdr:from>
    <xdr:ext cx="405111" cy="259045"/>
    <xdr:sp macro="" textlink="">
      <xdr:nvSpPr>
        <xdr:cNvPr id="761" name="n_2mainValue【公民館】&#10;有形固定資産減価償却率"/>
        <xdr:cNvSpPr txBox="1"/>
      </xdr:nvSpPr>
      <xdr:spPr>
        <a:xfrm>
          <a:off x="14389744" y="1848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60977</xdr:rowOff>
    </xdr:from>
    <xdr:ext cx="405111" cy="259045"/>
    <xdr:sp macro="" textlink="">
      <xdr:nvSpPr>
        <xdr:cNvPr id="762" name="n_3mainValue【公民館】&#10;有形固定資産減価償却率"/>
        <xdr:cNvSpPr txBox="1"/>
      </xdr:nvSpPr>
      <xdr:spPr>
        <a:xfrm>
          <a:off x="135007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3" name="正方形/長方形 76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4" name="正方形/長方形 76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5" name="正方形/長方形 76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6" name="正方形/長方形 76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7" name="正方形/長方形 76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8" name="正方形/長方形 76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9" name="正方形/長方形 76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0" name="正方形/長方形 76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1" name="テキスト ボックス 77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2" name="直線コネクタ 77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73" name="直線コネクタ 77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74" name="テキスト ボックス 77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75" name="直線コネクタ 77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76" name="テキスト ボックス 77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77" name="直線コネクタ 77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78" name="テキスト ボックス 77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9" name="直線コネクタ 77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80" name="テキスト ボックス 77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81" name="直線コネクタ 78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82" name="テキスト ボックス 78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3" name="直線コネクタ 78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4" name="テキスト ボックス 78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38100</xdr:rowOff>
    </xdr:from>
    <xdr:to>
      <xdr:col>116</xdr:col>
      <xdr:colOff>62864</xdr:colOff>
      <xdr:row>108</xdr:row>
      <xdr:rowOff>137161</xdr:rowOff>
    </xdr:to>
    <xdr:cxnSp macro="">
      <xdr:nvCxnSpPr>
        <xdr:cNvPr id="786" name="直線コネクタ 785"/>
        <xdr:cNvCxnSpPr/>
      </xdr:nvCxnSpPr>
      <xdr:spPr>
        <a:xfrm flipV="1">
          <a:off x="22160864" y="171831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140988</xdr:rowOff>
    </xdr:from>
    <xdr:ext cx="469744" cy="259045"/>
    <xdr:sp macro="" textlink="">
      <xdr:nvSpPr>
        <xdr:cNvPr id="787" name="【公民館】&#10;一人当たり面積最小値テキスト"/>
        <xdr:cNvSpPr txBox="1"/>
      </xdr:nvSpPr>
      <xdr:spPr>
        <a:xfrm>
          <a:off x="22199600"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137161</xdr:rowOff>
    </xdr:from>
    <xdr:to>
      <xdr:col>116</xdr:col>
      <xdr:colOff>152400</xdr:colOff>
      <xdr:row>108</xdr:row>
      <xdr:rowOff>137161</xdr:rowOff>
    </xdr:to>
    <xdr:cxnSp macro="">
      <xdr:nvCxnSpPr>
        <xdr:cNvPr id="788" name="直線コネクタ 787"/>
        <xdr:cNvCxnSpPr/>
      </xdr:nvCxnSpPr>
      <xdr:spPr>
        <a:xfrm>
          <a:off x="22072600" y="1865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156227</xdr:rowOff>
    </xdr:from>
    <xdr:ext cx="469744" cy="259045"/>
    <xdr:sp macro="" textlink="">
      <xdr:nvSpPr>
        <xdr:cNvPr id="789" name="【公民館】&#10;一人当たり面積最大値テキスト"/>
        <xdr:cNvSpPr txBox="1"/>
      </xdr:nvSpPr>
      <xdr:spPr>
        <a:xfrm>
          <a:off x="22199600" y="1695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38100</xdr:rowOff>
    </xdr:from>
    <xdr:to>
      <xdr:col>116</xdr:col>
      <xdr:colOff>152400</xdr:colOff>
      <xdr:row>100</xdr:row>
      <xdr:rowOff>38100</xdr:rowOff>
    </xdr:to>
    <xdr:cxnSp macro="">
      <xdr:nvCxnSpPr>
        <xdr:cNvPr id="790" name="直線コネクタ 789"/>
        <xdr:cNvCxnSpPr/>
      </xdr:nvCxnSpPr>
      <xdr:spPr>
        <a:xfrm>
          <a:off x="22072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45738</xdr:rowOff>
    </xdr:from>
    <xdr:ext cx="469744" cy="259045"/>
    <xdr:sp macro="" textlink="">
      <xdr:nvSpPr>
        <xdr:cNvPr id="791" name="【公民館】&#10;一人当たり面積平均値テキスト"/>
        <xdr:cNvSpPr txBox="1"/>
      </xdr:nvSpPr>
      <xdr:spPr>
        <a:xfrm>
          <a:off x="22199600" y="18047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792" name="フローチャート: 判断 791"/>
        <xdr:cNvSpPr/>
      </xdr:nvSpPr>
      <xdr:spPr>
        <a:xfrm>
          <a:off x="22110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29211</xdr:rowOff>
    </xdr:from>
    <xdr:to>
      <xdr:col>112</xdr:col>
      <xdr:colOff>38100</xdr:colOff>
      <xdr:row>105</xdr:row>
      <xdr:rowOff>130811</xdr:rowOff>
    </xdr:to>
    <xdr:sp macro="" textlink="">
      <xdr:nvSpPr>
        <xdr:cNvPr id="793" name="フローチャート: 判断 792"/>
        <xdr:cNvSpPr/>
      </xdr:nvSpPr>
      <xdr:spPr>
        <a:xfrm>
          <a:off x="21272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147320</xdr:rowOff>
    </xdr:from>
    <xdr:to>
      <xdr:col>107</xdr:col>
      <xdr:colOff>101600</xdr:colOff>
      <xdr:row>105</xdr:row>
      <xdr:rowOff>77470</xdr:rowOff>
    </xdr:to>
    <xdr:sp macro="" textlink="">
      <xdr:nvSpPr>
        <xdr:cNvPr id="794" name="フローチャート: 判断 793"/>
        <xdr:cNvSpPr/>
      </xdr:nvSpPr>
      <xdr:spPr>
        <a:xfrm>
          <a:off x="20383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101600</xdr:rowOff>
    </xdr:from>
    <xdr:to>
      <xdr:col>102</xdr:col>
      <xdr:colOff>165100</xdr:colOff>
      <xdr:row>105</xdr:row>
      <xdr:rowOff>31750</xdr:rowOff>
    </xdr:to>
    <xdr:sp macro="" textlink="">
      <xdr:nvSpPr>
        <xdr:cNvPr id="795" name="フローチャート: 判断 794"/>
        <xdr:cNvSpPr/>
      </xdr:nvSpPr>
      <xdr:spPr>
        <a:xfrm>
          <a:off x="19494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33020</xdr:rowOff>
    </xdr:from>
    <xdr:to>
      <xdr:col>98</xdr:col>
      <xdr:colOff>38100</xdr:colOff>
      <xdr:row>104</xdr:row>
      <xdr:rowOff>134620</xdr:rowOff>
    </xdr:to>
    <xdr:sp macro="" textlink="">
      <xdr:nvSpPr>
        <xdr:cNvPr id="796" name="フローチャート: 判断 795"/>
        <xdr:cNvSpPr/>
      </xdr:nvSpPr>
      <xdr:spPr>
        <a:xfrm>
          <a:off x="186055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7" name="テキスト ボックス 79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8" name="テキスト ボックス 79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9" name="テキスト ボックス 79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0" name="テキスト ボックス 79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1" name="テキスト ボックス 80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170180</xdr:rowOff>
    </xdr:from>
    <xdr:to>
      <xdr:col>116</xdr:col>
      <xdr:colOff>114300</xdr:colOff>
      <xdr:row>101</xdr:row>
      <xdr:rowOff>100330</xdr:rowOff>
    </xdr:to>
    <xdr:sp macro="" textlink="">
      <xdr:nvSpPr>
        <xdr:cNvPr id="802" name="楕円 801"/>
        <xdr:cNvSpPr/>
      </xdr:nvSpPr>
      <xdr:spPr>
        <a:xfrm>
          <a:off x="22110700" y="1731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21607</xdr:rowOff>
    </xdr:from>
    <xdr:ext cx="469744" cy="259045"/>
    <xdr:sp macro="" textlink="">
      <xdr:nvSpPr>
        <xdr:cNvPr id="803" name="【公民館】&#10;一人当たり面積該当値テキスト"/>
        <xdr:cNvSpPr txBox="1"/>
      </xdr:nvSpPr>
      <xdr:spPr>
        <a:xfrm>
          <a:off x="22199600" y="1716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13970</xdr:rowOff>
    </xdr:from>
    <xdr:to>
      <xdr:col>112</xdr:col>
      <xdr:colOff>38100</xdr:colOff>
      <xdr:row>101</xdr:row>
      <xdr:rowOff>115570</xdr:rowOff>
    </xdr:to>
    <xdr:sp macro="" textlink="">
      <xdr:nvSpPr>
        <xdr:cNvPr id="804" name="楕円 803"/>
        <xdr:cNvSpPr/>
      </xdr:nvSpPr>
      <xdr:spPr>
        <a:xfrm>
          <a:off x="212725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49530</xdr:rowOff>
    </xdr:from>
    <xdr:to>
      <xdr:col>116</xdr:col>
      <xdr:colOff>63500</xdr:colOff>
      <xdr:row>101</xdr:row>
      <xdr:rowOff>64770</xdr:rowOff>
    </xdr:to>
    <xdr:cxnSp macro="">
      <xdr:nvCxnSpPr>
        <xdr:cNvPr id="805" name="直線コネクタ 804"/>
        <xdr:cNvCxnSpPr/>
      </xdr:nvCxnSpPr>
      <xdr:spPr>
        <a:xfrm flipV="1">
          <a:off x="21323300" y="173659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21589</xdr:rowOff>
    </xdr:from>
    <xdr:to>
      <xdr:col>107</xdr:col>
      <xdr:colOff>101600</xdr:colOff>
      <xdr:row>101</xdr:row>
      <xdr:rowOff>123189</xdr:rowOff>
    </xdr:to>
    <xdr:sp macro="" textlink="">
      <xdr:nvSpPr>
        <xdr:cNvPr id="806" name="楕円 805"/>
        <xdr:cNvSpPr/>
      </xdr:nvSpPr>
      <xdr:spPr>
        <a:xfrm>
          <a:off x="20383500" y="1733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64770</xdr:rowOff>
    </xdr:from>
    <xdr:to>
      <xdr:col>111</xdr:col>
      <xdr:colOff>177800</xdr:colOff>
      <xdr:row>101</xdr:row>
      <xdr:rowOff>72389</xdr:rowOff>
    </xdr:to>
    <xdr:cxnSp macro="">
      <xdr:nvCxnSpPr>
        <xdr:cNvPr id="807" name="直線コネクタ 806"/>
        <xdr:cNvCxnSpPr/>
      </xdr:nvCxnSpPr>
      <xdr:spPr>
        <a:xfrm flipV="1">
          <a:off x="20434300" y="173812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132080</xdr:rowOff>
    </xdr:from>
    <xdr:to>
      <xdr:col>102</xdr:col>
      <xdr:colOff>165100</xdr:colOff>
      <xdr:row>103</xdr:row>
      <xdr:rowOff>62230</xdr:rowOff>
    </xdr:to>
    <xdr:sp macro="" textlink="">
      <xdr:nvSpPr>
        <xdr:cNvPr id="808" name="楕円 807"/>
        <xdr:cNvSpPr/>
      </xdr:nvSpPr>
      <xdr:spPr>
        <a:xfrm>
          <a:off x="19494500" y="1761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72389</xdr:rowOff>
    </xdr:from>
    <xdr:to>
      <xdr:col>107</xdr:col>
      <xdr:colOff>50800</xdr:colOff>
      <xdr:row>103</xdr:row>
      <xdr:rowOff>11430</xdr:rowOff>
    </xdr:to>
    <xdr:cxnSp macro="">
      <xdr:nvCxnSpPr>
        <xdr:cNvPr id="809" name="直線コネクタ 808"/>
        <xdr:cNvCxnSpPr/>
      </xdr:nvCxnSpPr>
      <xdr:spPr>
        <a:xfrm flipV="1">
          <a:off x="19545300" y="17388839"/>
          <a:ext cx="889000" cy="28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121938</xdr:rowOff>
    </xdr:from>
    <xdr:ext cx="469744" cy="259045"/>
    <xdr:sp macro="" textlink="">
      <xdr:nvSpPr>
        <xdr:cNvPr id="810" name="n_1aveValue【公民館】&#10;一人当たり面積"/>
        <xdr:cNvSpPr txBox="1"/>
      </xdr:nvSpPr>
      <xdr:spPr>
        <a:xfrm>
          <a:off x="21075727" y="1812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68597</xdr:rowOff>
    </xdr:from>
    <xdr:ext cx="469744" cy="259045"/>
    <xdr:sp macro="" textlink="">
      <xdr:nvSpPr>
        <xdr:cNvPr id="811" name="n_2aveValue【公民館】&#10;一人当たり面積"/>
        <xdr:cNvSpPr txBox="1"/>
      </xdr:nvSpPr>
      <xdr:spPr>
        <a:xfrm>
          <a:off x="20199427" y="180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22877</xdr:rowOff>
    </xdr:from>
    <xdr:ext cx="469744" cy="259045"/>
    <xdr:sp macro="" textlink="">
      <xdr:nvSpPr>
        <xdr:cNvPr id="812" name="n_3aveValue【公民館】&#10;一人当たり面積"/>
        <xdr:cNvSpPr txBox="1"/>
      </xdr:nvSpPr>
      <xdr:spPr>
        <a:xfrm>
          <a:off x="19310427"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151147</xdr:rowOff>
    </xdr:from>
    <xdr:ext cx="469744" cy="259045"/>
    <xdr:sp macro="" textlink="">
      <xdr:nvSpPr>
        <xdr:cNvPr id="813" name="n_4aveValue【公民館】&#10;一人当たり面積"/>
        <xdr:cNvSpPr txBox="1"/>
      </xdr:nvSpPr>
      <xdr:spPr>
        <a:xfrm>
          <a:off x="18421427" y="176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132097</xdr:rowOff>
    </xdr:from>
    <xdr:ext cx="469744" cy="259045"/>
    <xdr:sp macro="" textlink="">
      <xdr:nvSpPr>
        <xdr:cNvPr id="814" name="n_1mainValue【公民館】&#10;一人当たり面積"/>
        <xdr:cNvSpPr txBox="1"/>
      </xdr:nvSpPr>
      <xdr:spPr>
        <a:xfrm>
          <a:off x="21075727" y="1710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139716</xdr:rowOff>
    </xdr:from>
    <xdr:ext cx="469744" cy="259045"/>
    <xdr:sp macro="" textlink="">
      <xdr:nvSpPr>
        <xdr:cNvPr id="815" name="n_2mainValue【公民館】&#10;一人当たり面積"/>
        <xdr:cNvSpPr txBox="1"/>
      </xdr:nvSpPr>
      <xdr:spPr>
        <a:xfrm>
          <a:off x="20199427" y="1711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78757</xdr:rowOff>
    </xdr:from>
    <xdr:ext cx="469744" cy="259045"/>
    <xdr:sp macro="" textlink="">
      <xdr:nvSpPr>
        <xdr:cNvPr id="816" name="n_3mainValue【公民館】&#10;一人当たり面積"/>
        <xdr:cNvSpPr txBox="1"/>
      </xdr:nvSpPr>
      <xdr:spPr>
        <a:xfrm>
          <a:off x="19310427" y="1739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7" name="正方形/長方形 81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8" name="正方形/長方形 81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9" name="テキスト ボックス 81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有形固定資産減価償却率について、類似団体と比較してやや低い水準となってる。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及び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橋りょう・トンネル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が類似団体より低い水準となっているのは、平成初期に整備された施設が多くを占めるためである。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及び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が類似団体より高い水準となっているのは、昭和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年代に整備された施設が多くを占めるためである。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本市では「佐野市市有施設適正配置計画」に基づき、市有施設の統廃合や複合化を進め、資産保有量の縮減、長寿命化等に取り組んでいる。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栃木県佐野市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117,968
115,208
356.04
54,125,322
49,893,189
2,747,877
27,010,097
38,454,714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40277</xdr:rowOff>
    </xdr:from>
    <xdr:to>
      <xdr:col>24</xdr:col>
      <xdr:colOff>62865</xdr:colOff>
      <xdr:row>41</xdr:row>
      <xdr:rowOff>170906</xdr:rowOff>
    </xdr:to>
    <xdr:cxnSp macro="">
      <xdr:nvCxnSpPr>
        <xdr:cNvPr id="58" name="直線コネクタ 57"/>
        <xdr:cNvCxnSpPr/>
      </xdr:nvCxnSpPr>
      <xdr:spPr>
        <a:xfrm flipV="1">
          <a:off x="4634865" y="5869577"/>
          <a:ext cx="0" cy="133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3283</xdr:rowOff>
    </xdr:from>
    <xdr:ext cx="405111" cy="259045"/>
    <xdr:sp macro="" textlink="">
      <xdr:nvSpPr>
        <xdr:cNvPr id="59" name="【図書館】&#10;有形固定資産減価償却率最小値テキスト"/>
        <xdr:cNvSpPr txBox="1"/>
      </xdr:nvSpPr>
      <xdr:spPr>
        <a:xfrm>
          <a:off x="4673600" y="720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170906</xdr:rowOff>
    </xdr:from>
    <xdr:to>
      <xdr:col>24</xdr:col>
      <xdr:colOff>152400</xdr:colOff>
      <xdr:row>41</xdr:row>
      <xdr:rowOff>170906</xdr:rowOff>
    </xdr:to>
    <xdr:cxnSp macro="">
      <xdr:nvCxnSpPr>
        <xdr:cNvPr id="60" name="直線コネクタ 59"/>
        <xdr:cNvCxnSpPr/>
      </xdr:nvCxnSpPr>
      <xdr:spPr>
        <a:xfrm>
          <a:off x="4546600" y="720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158404</xdr:rowOff>
    </xdr:from>
    <xdr:ext cx="405111" cy="259045"/>
    <xdr:sp macro="" textlink="">
      <xdr:nvSpPr>
        <xdr:cNvPr id="61" name="【図書館】&#10;有形固定資産減価償却率最大値テキスト"/>
        <xdr:cNvSpPr txBox="1"/>
      </xdr:nvSpPr>
      <xdr:spPr>
        <a:xfrm>
          <a:off x="4673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40277</xdr:rowOff>
    </xdr:from>
    <xdr:to>
      <xdr:col>24</xdr:col>
      <xdr:colOff>152400</xdr:colOff>
      <xdr:row>34</xdr:row>
      <xdr:rowOff>40277</xdr:rowOff>
    </xdr:to>
    <xdr:cxnSp macro="">
      <xdr:nvCxnSpPr>
        <xdr:cNvPr id="62" name="直線コネクタ 61"/>
        <xdr:cNvCxnSpPr/>
      </xdr:nvCxnSpPr>
      <xdr:spPr>
        <a:xfrm>
          <a:off x="4546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128287</xdr:rowOff>
    </xdr:from>
    <xdr:ext cx="405111" cy="259045"/>
    <xdr:sp macro="" textlink="">
      <xdr:nvSpPr>
        <xdr:cNvPr id="63" name="【図書館】&#10;有形固定資産減価償却率平均値テキスト"/>
        <xdr:cNvSpPr txBox="1"/>
      </xdr:nvSpPr>
      <xdr:spPr>
        <a:xfrm>
          <a:off x="4673600" y="630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105410</xdr:rowOff>
    </xdr:from>
    <xdr:to>
      <xdr:col>24</xdr:col>
      <xdr:colOff>114300</xdr:colOff>
      <xdr:row>38</xdr:row>
      <xdr:rowOff>35560</xdr:rowOff>
    </xdr:to>
    <xdr:sp macro="" textlink="">
      <xdr:nvSpPr>
        <xdr:cNvPr id="64" name="フローチャート: 判断 63"/>
        <xdr:cNvSpPr/>
      </xdr:nvSpPr>
      <xdr:spPr>
        <a:xfrm>
          <a:off x="4584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126637</xdr:rowOff>
    </xdr:from>
    <xdr:to>
      <xdr:col>20</xdr:col>
      <xdr:colOff>38100</xdr:colOff>
      <xdr:row>38</xdr:row>
      <xdr:rowOff>56787</xdr:rowOff>
    </xdr:to>
    <xdr:sp macro="" textlink="">
      <xdr:nvSpPr>
        <xdr:cNvPr id="65" name="フローチャート: 判断 64"/>
        <xdr:cNvSpPr/>
      </xdr:nvSpPr>
      <xdr:spPr>
        <a:xfrm>
          <a:off x="37465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100511</xdr:rowOff>
    </xdr:from>
    <xdr:to>
      <xdr:col>15</xdr:col>
      <xdr:colOff>101600</xdr:colOff>
      <xdr:row>38</xdr:row>
      <xdr:rowOff>30662</xdr:rowOff>
    </xdr:to>
    <xdr:sp macro="" textlink="">
      <xdr:nvSpPr>
        <xdr:cNvPr id="66" name="フローチャート: 判断 65"/>
        <xdr:cNvSpPr/>
      </xdr:nvSpPr>
      <xdr:spPr>
        <a:xfrm>
          <a:off x="2857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85816</xdr:rowOff>
    </xdr:from>
    <xdr:to>
      <xdr:col>10</xdr:col>
      <xdr:colOff>165100</xdr:colOff>
      <xdr:row>38</xdr:row>
      <xdr:rowOff>15966</xdr:rowOff>
    </xdr:to>
    <xdr:sp macro="" textlink="">
      <xdr:nvSpPr>
        <xdr:cNvPr id="67" name="フローチャート: 判断 66"/>
        <xdr:cNvSpPr/>
      </xdr:nvSpPr>
      <xdr:spPr>
        <a:xfrm>
          <a:off x="1968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66222</xdr:rowOff>
    </xdr:from>
    <xdr:to>
      <xdr:col>6</xdr:col>
      <xdr:colOff>38100</xdr:colOff>
      <xdr:row>37</xdr:row>
      <xdr:rowOff>167822</xdr:rowOff>
    </xdr:to>
    <xdr:sp macro="" textlink="">
      <xdr:nvSpPr>
        <xdr:cNvPr id="68" name="フローチャート: 判断 67"/>
        <xdr:cNvSpPr/>
      </xdr:nvSpPr>
      <xdr:spPr>
        <a:xfrm>
          <a:off x="1079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66222</xdr:rowOff>
    </xdr:from>
    <xdr:to>
      <xdr:col>24</xdr:col>
      <xdr:colOff>114300</xdr:colOff>
      <xdr:row>40</xdr:row>
      <xdr:rowOff>167822</xdr:rowOff>
    </xdr:to>
    <xdr:sp macro="" textlink="">
      <xdr:nvSpPr>
        <xdr:cNvPr id="74" name="楕円 73"/>
        <xdr:cNvSpPr/>
      </xdr:nvSpPr>
      <xdr:spPr>
        <a:xfrm>
          <a:off x="4584700" y="692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44649</xdr:rowOff>
    </xdr:from>
    <xdr:ext cx="405111" cy="259045"/>
    <xdr:sp macro="" textlink="">
      <xdr:nvSpPr>
        <xdr:cNvPr id="75" name="【図書館】&#10;有形固定資産減価償却率該当値テキスト"/>
        <xdr:cNvSpPr txBox="1"/>
      </xdr:nvSpPr>
      <xdr:spPr>
        <a:xfrm>
          <a:off x="4673600" y="6902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30299</xdr:rowOff>
    </xdr:from>
    <xdr:to>
      <xdr:col>20</xdr:col>
      <xdr:colOff>38100</xdr:colOff>
      <xdr:row>40</xdr:row>
      <xdr:rowOff>131899</xdr:rowOff>
    </xdr:to>
    <xdr:sp macro="" textlink="">
      <xdr:nvSpPr>
        <xdr:cNvPr id="76" name="楕円 75"/>
        <xdr:cNvSpPr/>
      </xdr:nvSpPr>
      <xdr:spPr>
        <a:xfrm>
          <a:off x="3746500" y="688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81099</xdr:rowOff>
    </xdr:from>
    <xdr:to>
      <xdr:col>24</xdr:col>
      <xdr:colOff>63500</xdr:colOff>
      <xdr:row>40</xdr:row>
      <xdr:rowOff>117022</xdr:rowOff>
    </xdr:to>
    <xdr:cxnSp macro="">
      <xdr:nvCxnSpPr>
        <xdr:cNvPr id="77" name="直線コネクタ 76"/>
        <xdr:cNvCxnSpPr/>
      </xdr:nvCxnSpPr>
      <xdr:spPr>
        <a:xfrm>
          <a:off x="3797300" y="6939099"/>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167459</xdr:rowOff>
    </xdr:from>
    <xdr:to>
      <xdr:col>15</xdr:col>
      <xdr:colOff>101600</xdr:colOff>
      <xdr:row>40</xdr:row>
      <xdr:rowOff>97609</xdr:rowOff>
    </xdr:to>
    <xdr:sp macro="" textlink="">
      <xdr:nvSpPr>
        <xdr:cNvPr id="78" name="楕円 77"/>
        <xdr:cNvSpPr/>
      </xdr:nvSpPr>
      <xdr:spPr>
        <a:xfrm>
          <a:off x="2857500" y="685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46809</xdr:rowOff>
    </xdr:from>
    <xdr:to>
      <xdr:col>19</xdr:col>
      <xdr:colOff>177800</xdr:colOff>
      <xdr:row>40</xdr:row>
      <xdr:rowOff>81099</xdr:rowOff>
    </xdr:to>
    <xdr:cxnSp macro="">
      <xdr:nvCxnSpPr>
        <xdr:cNvPr id="79" name="直線コネクタ 78"/>
        <xdr:cNvCxnSpPr/>
      </xdr:nvCxnSpPr>
      <xdr:spPr>
        <a:xfrm>
          <a:off x="2908300" y="690480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170724</xdr:rowOff>
    </xdr:from>
    <xdr:to>
      <xdr:col>10</xdr:col>
      <xdr:colOff>165100</xdr:colOff>
      <xdr:row>40</xdr:row>
      <xdr:rowOff>100874</xdr:rowOff>
    </xdr:to>
    <xdr:sp macro="" textlink="">
      <xdr:nvSpPr>
        <xdr:cNvPr id="80" name="楕円 79"/>
        <xdr:cNvSpPr/>
      </xdr:nvSpPr>
      <xdr:spPr>
        <a:xfrm>
          <a:off x="1968500" y="685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46809</xdr:rowOff>
    </xdr:from>
    <xdr:to>
      <xdr:col>15</xdr:col>
      <xdr:colOff>50800</xdr:colOff>
      <xdr:row>40</xdr:row>
      <xdr:rowOff>50074</xdr:rowOff>
    </xdr:to>
    <xdr:cxnSp macro="">
      <xdr:nvCxnSpPr>
        <xdr:cNvPr id="81" name="直線コネクタ 80"/>
        <xdr:cNvCxnSpPr/>
      </xdr:nvCxnSpPr>
      <xdr:spPr>
        <a:xfrm flipV="1">
          <a:off x="2019300" y="690480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73314</xdr:rowOff>
    </xdr:from>
    <xdr:ext cx="405111" cy="259045"/>
    <xdr:sp macro="" textlink="">
      <xdr:nvSpPr>
        <xdr:cNvPr id="82" name="n_1aveValue【図書館】&#10;有形固定資産減価償却率"/>
        <xdr:cNvSpPr txBox="1"/>
      </xdr:nvSpPr>
      <xdr:spPr>
        <a:xfrm>
          <a:off x="3582044" y="624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47188</xdr:rowOff>
    </xdr:from>
    <xdr:ext cx="405111" cy="259045"/>
    <xdr:sp macro="" textlink="">
      <xdr:nvSpPr>
        <xdr:cNvPr id="83" name="n_2aveValue【図書館】&#10;有形固定資産減価償却率"/>
        <xdr:cNvSpPr txBox="1"/>
      </xdr:nvSpPr>
      <xdr:spPr>
        <a:xfrm>
          <a:off x="27057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32493</xdr:rowOff>
    </xdr:from>
    <xdr:ext cx="405111" cy="259045"/>
    <xdr:sp macro="" textlink="">
      <xdr:nvSpPr>
        <xdr:cNvPr id="84" name="n_3aveValue【図書館】&#10;有形固定資産減価償却率"/>
        <xdr:cNvSpPr txBox="1"/>
      </xdr:nvSpPr>
      <xdr:spPr>
        <a:xfrm>
          <a:off x="18167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12899</xdr:rowOff>
    </xdr:from>
    <xdr:ext cx="405111" cy="259045"/>
    <xdr:sp macro="" textlink="">
      <xdr:nvSpPr>
        <xdr:cNvPr id="85" name="n_4aveValue【図書館】&#10;有形固定資産減価償却率"/>
        <xdr:cNvSpPr txBox="1"/>
      </xdr:nvSpPr>
      <xdr:spPr>
        <a:xfrm>
          <a:off x="9277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123026</xdr:rowOff>
    </xdr:from>
    <xdr:ext cx="405111" cy="259045"/>
    <xdr:sp macro="" textlink="">
      <xdr:nvSpPr>
        <xdr:cNvPr id="86" name="n_1mainValue【図書館】&#10;有形固定資産減価償却率"/>
        <xdr:cNvSpPr txBox="1"/>
      </xdr:nvSpPr>
      <xdr:spPr>
        <a:xfrm>
          <a:off x="3582044" y="698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88736</xdr:rowOff>
    </xdr:from>
    <xdr:ext cx="405111" cy="259045"/>
    <xdr:sp macro="" textlink="">
      <xdr:nvSpPr>
        <xdr:cNvPr id="87" name="n_2mainValue【図書館】&#10;有形固定資産減価償却率"/>
        <xdr:cNvSpPr txBox="1"/>
      </xdr:nvSpPr>
      <xdr:spPr>
        <a:xfrm>
          <a:off x="2705744" y="6946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92001</xdr:rowOff>
    </xdr:from>
    <xdr:ext cx="405111" cy="259045"/>
    <xdr:sp macro="" textlink="">
      <xdr:nvSpPr>
        <xdr:cNvPr id="88" name="n_3mainValue【図書館】&#10;有形固定資産減価償却率"/>
        <xdr:cNvSpPr txBox="1"/>
      </xdr:nvSpPr>
      <xdr:spPr>
        <a:xfrm>
          <a:off x="1816744" y="695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139700</xdr:rowOff>
    </xdr:from>
    <xdr:to>
      <xdr:col>54</xdr:col>
      <xdr:colOff>189865</xdr:colOff>
      <xdr:row>41</xdr:row>
      <xdr:rowOff>95250</xdr:rowOff>
    </xdr:to>
    <xdr:cxnSp macro="">
      <xdr:nvCxnSpPr>
        <xdr:cNvPr id="112" name="直線コネクタ 111"/>
        <xdr:cNvCxnSpPr/>
      </xdr:nvCxnSpPr>
      <xdr:spPr>
        <a:xfrm flipV="1">
          <a:off x="10476865" y="56261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3" name="【図書館】&#10;一人当たり面積最小値テキスト"/>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4" name="直線コネクタ 113"/>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86377</xdr:rowOff>
    </xdr:from>
    <xdr:ext cx="469744" cy="259045"/>
    <xdr:sp macro="" textlink="">
      <xdr:nvSpPr>
        <xdr:cNvPr id="115" name="【図書館】&#10;一人当たり面積最大値テキスト"/>
        <xdr:cNvSpPr txBox="1"/>
      </xdr:nvSpPr>
      <xdr:spPr>
        <a:xfrm>
          <a:off x="10515600" y="54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139700</xdr:rowOff>
    </xdr:from>
    <xdr:to>
      <xdr:col>55</xdr:col>
      <xdr:colOff>88900</xdr:colOff>
      <xdr:row>32</xdr:row>
      <xdr:rowOff>139700</xdr:rowOff>
    </xdr:to>
    <xdr:cxnSp macro="">
      <xdr:nvCxnSpPr>
        <xdr:cNvPr id="116" name="直線コネクタ 115"/>
        <xdr:cNvCxnSpPr/>
      </xdr:nvCxnSpPr>
      <xdr:spPr>
        <a:xfrm>
          <a:off x="103886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29227</xdr:rowOff>
    </xdr:from>
    <xdr:ext cx="469744" cy="259045"/>
    <xdr:sp macro="" textlink="">
      <xdr:nvSpPr>
        <xdr:cNvPr id="117" name="【図書館】&#10;一人当たり面積平均値テキスト"/>
        <xdr:cNvSpPr txBox="1"/>
      </xdr:nvSpPr>
      <xdr:spPr>
        <a:xfrm>
          <a:off x="10515600" y="654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18" name="フローチャート: 判断 117"/>
        <xdr:cNvSpPr/>
      </xdr:nvSpPr>
      <xdr:spPr>
        <a:xfrm>
          <a:off x="10426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19050</xdr:rowOff>
    </xdr:from>
    <xdr:to>
      <xdr:col>50</xdr:col>
      <xdr:colOff>165100</xdr:colOff>
      <xdr:row>39</xdr:row>
      <xdr:rowOff>120650</xdr:rowOff>
    </xdr:to>
    <xdr:sp macro="" textlink="">
      <xdr:nvSpPr>
        <xdr:cNvPr id="119" name="フローチャート: 判断 118"/>
        <xdr:cNvSpPr/>
      </xdr:nvSpPr>
      <xdr:spPr>
        <a:xfrm>
          <a:off x="9588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20" name="フローチャート: 判断 119"/>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19050</xdr:rowOff>
    </xdr:from>
    <xdr:to>
      <xdr:col>41</xdr:col>
      <xdr:colOff>101600</xdr:colOff>
      <xdr:row>39</xdr:row>
      <xdr:rowOff>120650</xdr:rowOff>
    </xdr:to>
    <xdr:sp macro="" textlink="">
      <xdr:nvSpPr>
        <xdr:cNvPr id="121" name="フローチャート: 判断 120"/>
        <xdr:cNvSpPr/>
      </xdr:nvSpPr>
      <xdr:spPr>
        <a:xfrm>
          <a:off x="7810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31750</xdr:rowOff>
    </xdr:from>
    <xdr:to>
      <xdr:col>36</xdr:col>
      <xdr:colOff>165100</xdr:colOff>
      <xdr:row>39</xdr:row>
      <xdr:rowOff>133350</xdr:rowOff>
    </xdr:to>
    <xdr:sp macro="" textlink="">
      <xdr:nvSpPr>
        <xdr:cNvPr id="122" name="フローチャート: 判断 121"/>
        <xdr:cNvSpPr/>
      </xdr:nvSpPr>
      <xdr:spPr>
        <a:xfrm>
          <a:off x="6921500" y="67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31750</xdr:rowOff>
    </xdr:from>
    <xdr:to>
      <xdr:col>55</xdr:col>
      <xdr:colOff>50800</xdr:colOff>
      <xdr:row>39</xdr:row>
      <xdr:rowOff>133350</xdr:rowOff>
    </xdr:to>
    <xdr:sp macro="" textlink="">
      <xdr:nvSpPr>
        <xdr:cNvPr id="128" name="楕円 127"/>
        <xdr:cNvSpPr/>
      </xdr:nvSpPr>
      <xdr:spPr>
        <a:xfrm>
          <a:off x="104267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10177</xdr:rowOff>
    </xdr:from>
    <xdr:ext cx="469744" cy="259045"/>
    <xdr:sp macro="" textlink="">
      <xdr:nvSpPr>
        <xdr:cNvPr id="129" name="【図書館】&#10;一人当たり面積該当値テキスト"/>
        <xdr:cNvSpPr txBox="1"/>
      </xdr:nvSpPr>
      <xdr:spPr>
        <a:xfrm>
          <a:off x="10515600"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31750</xdr:rowOff>
    </xdr:from>
    <xdr:to>
      <xdr:col>50</xdr:col>
      <xdr:colOff>165100</xdr:colOff>
      <xdr:row>39</xdr:row>
      <xdr:rowOff>133350</xdr:rowOff>
    </xdr:to>
    <xdr:sp macro="" textlink="">
      <xdr:nvSpPr>
        <xdr:cNvPr id="130" name="楕円 129"/>
        <xdr:cNvSpPr/>
      </xdr:nvSpPr>
      <xdr:spPr>
        <a:xfrm>
          <a:off x="95885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82550</xdr:rowOff>
    </xdr:from>
    <xdr:to>
      <xdr:col>55</xdr:col>
      <xdr:colOff>0</xdr:colOff>
      <xdr:row>39</xdr:row>
      <xdr:rowOff>82550</xdr:rowOff>
    </xdr:to>
    <xdr:cxnSp macro="">
      <xdr:nvCxnSpPr>
        <xdr:cNvPr id="131" name="直線コネクタ 130"/>
        <xdr:cNvCxnSpPr/>
      </xdr:nvCxnSpPr>
      <xdr:spPr>
        <a:xfrm>
          <a:off x="9639300" y="6769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44450</xdr:rowOff>
    </xdr:from>
    <xdr:to>
      <xdr:col>46</xdr:col>
      <xdr:colOff>38100</xdr:colOff>
      <xdr:row>39</xdr:row>
      <xdr:rowOff>146050</xdr:rowOff>
    </xdr:to>
    <xdr:sp macro="" textlink="">
      <xdr:nvSpPr>
        <xdr:cNvPr id="132" name="楕円 131"/>
        <xdr:cNvSpPr/>
      </xdr:nvSpPr>
      <xdr:spPr>
        <a:xfrm>
          <a:off x="8699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82550</xdr:rowOff>
    </xdr:from>
    <xdr:to>
      <xdr:col>50</xdr:col>
      <xdr:colOff>114300</xdr:colOff>
      <xdr:row>39</xdr:row>
      <xdr:rowOff>95250</xdr:rowOff>
    </xdr:to>
    <xdr:cxnSp macro="">
      <xdr:nvCxnSpPr>
        <xdr:cNvPr id="133" name="直線コネクタ 132"/>
        <xdr:cNvCxnSpPr/>
      </xdr:nvCxnSpPr>
      <xdr:spPr>
        <a:xfrm flipV="1">
          <a:off x="8750300" y="6769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152400</xdr:rowOff>
    </xdr:from>
    <xdr:to>
      <xdr:col>41</xdr:col>
      <xdr:colOff>101600</xdr:colOff>
      <xdr:row>39</xdr:row>
      <xdr:rowOff>82550</xdr:rowOff>
    </xdr:to>
    <xdr:sp macro="" textlink="">
      <xdr:nvSpPr>
        <xdr:cNvPr id="134" name="楕円 133"/>
        <xdr:cNvSpPr/>
      </xdr:nvSpPr>
      <xdr:spPr>
        <a:xfrm>
          <a:off x="78105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31750</xdr:rowOff>
    </xdr:from>
    <xdr:to>
      <xdr:col>45</xdr:col>
      <xdr:colOff>177800</xdr:colOff>
      <xdr:row>39</xdr:row>
      <xdr:rowOff>95250</xdr:rowOff>
    </xdr:to>
    <xdr:cxnSp macro="">
      <xdr:nvCxnSpPr>
        <xdr:cNvPr id="135" name="直線コネクタ 134"/>
        <xdr:cNvCxnSpPr/>
      </xdr:nvCxnSpPr>
      <xdr:spPr>
        <a:xfrm>
          <a:off x="7861300" y="6718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137177</xdr:rowOff>
    </xdr:from>
    <xdr:ext cx="469744" cy="259045"/>
    <xdr:sp macro="" textlink="">
      <xdr:nvSpPr>
        <xdr:cNvPr id="136" name="n_1aveValue【図書館】&#10;一人当たり面積"/>
        <xdr:cNvSpPr txBox="1"/>
      </xdr:nvSpPr>
      <xdr:spPr>
        <a:xfrm>
          <a:off x="93917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137177</xdr:rowOff>
    </xdr:from>
    <xdr:ext cx="469744" cy="259045"/>
    <xdr:sp macro="" textlink="">
      <xdr:nvSpPr>
        <xdr:cNvPr id="137" name="n_2aveValue【図書館】&#10;一人当たり面積"/>
        <xdr:cNvSpPr txBox="1"/>
      </xdr:nvSpPr>
      <xdr:spPr>
        <a:xfrm>
          <a:off x="8515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111777</xdr:rowOff>
    </xdr:from>
    <xdr:ext cx="469744" cy="259045"/>
    <xdr:sp macro="" textlink="">
      <xdr:nvSpPr>
        <xdr:cNvPr id="138" name="n_3aveValue【図書館】&#10;一人当たり面積"/>
        <xdr:cNvSpPr txBox="1"/>
      </xdr:nvSpPr>
      <xdr:spPr>
        <a:xfrm>
          <a:off x="7626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149877</xdr:rowOff>
    </xdr:from>
    <xdr:ext cx="469744" cy="259045"/>
    <xdr:sp macro="" textlink="">
      <xdr:nvSpPr>
        <xdr:cNvPr id="139" name="n_4aveValue【図書館】&#10;一人当たり面積"/>
        <xdr:cNvSpPr txBox="1"/>
      </xdr:nvSpPr>
      <xdr:spPr>
        <a:xfrm>
          <a:off x="6737427" y="649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124477</xdr:rowOff>
    </xdr:from>
    <xdr:ext cx="469744" cy="259045"/>
    <xdr:sp macro="" textlink="">
      <xdr:nvSpPr>
        <xdr:cNvPr id="140" name="n_1mainValue【図書館】&#10;一人当たり面積"/>
        <xdr:cNvSpPr txBox="1"/>
      </xdr:nvSpPr>
      <xdr:spPr>
        <a:xfrm>
          <a:off x="9391727" y="681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137177</xdr:rowOff>
    </xdr:from>
    <xdr:ext cx="469744" cy="259045"/>
    <xdr:sp macro="" textlink="">
      <xdr:nvSpPr>
        <xdr:cNvPr id="141" name="n_2mainValue【図書館】&#10;一人当たり面積"/>
        <xdr:cNvSpPr txBox="1"/>
      </xdr:nvSpPr>
      <xdr:spPr>
        <a:xfrm>
          <a:off x="85154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99077</xdr:rowOff>
    </xdr:from>
    <xdr:ext cx="469744" cy="259045"/>
    <xdr:sp macro="" textlink="">
      <xdr:nvSpPr>
        <xdr:cNvPr id="142" name="n_3mainValue【図書館】&#10;一人当たり面積"/>
        <xdr:cNvSpPr txBox="1"/>
      </xdr:nvSpPr>
      <xdr:spPr>
        <a:xfrm>
          <a:off x="7626427" y="644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5" name="テキスト ボックス 154"/>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20955</xdr:rowOff>
    </xdr:from>
    <xdr:to>
      <xdr:col>24</xdr:col>
      <xdr:colOff>62865</xdr:colOff>
      <xdr:row>63</xdr:row>
      <xdr:rowOff>36195</xdr:rowOff>
    </xdr:to>
    <xdr:cxnSp macro="">
      <xdr:nvCxnSpPr>
        <xdr:cNvPr id="167" name="直線コネクタ 166"/>
        <xdr:cNvCxnSpPr/>
      </xdr:nvCxnSpPr>
      <xdr:spPr>
        <a:xfrm flipV="1">
          <a:off x="4634865" y="9622155"/>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40022</xdr:rowOff>
    </xdr:from>
    <xdr:ext cx="405111" cy="259045"/>
    <xdr:sp macro="" textlink="">
      <xdr:nvSpPr>
        <xdr:cNvPr id="168" name="【体育館・プール】&#10;有形固定資産減価償却率最小値テキスト"/>
        <xdr:cNvSpPr txBox="1"/>
      </xdr:nvSpPr>
      <xdr:spPr>
        <a:xfrm>
          <a:off x="4673600"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36195</xdr:rowOff>
    </xdr:from>
    <xdr:to>
      <xdr:col>24</xdr:col>
      <xdr:colOff>152400</xdr:colOff>
      <xdr:row>63</xdr:row>
      <xdr:rowOff>36195</xdr:rowOff>
    </xdr:to>
    <xdr:cxnSp macro="">
      <xdr:nvCxnSpPr>
        <xdr:cNvPr id="169" name="直線コネクタ 168"/>
        <xdr:cNvCxnSpPr/>
      </xdr:nvCxnSpPr>
      <xdr:spPr>
        <a:xfrm>
          <a:off x="4546600" y="1083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139082</xdr:rowOff>
    </xdr:from>
    <xdr:ext cx="405111" cy="259045"/>
    <xdr:sp macro="" textlink="">
      <xdr:nvSpPr>
        <xdr:cNvPr id="170" name="【体育館・プール】&#10;有形固定資産減価償却率最大値テキスト"/>
        <xdr:cNvSpPr txBox="1"/>
      </xdr:nvSpPr>
      <xdr:spPr>
        <a:xfrm>
          <a:off x="4673600" y="939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20955</xdr:rowOff>
    </xdr:from>
    <xdr:to>
      <xdr:col>24</xdr:col>
      <xdr:colOff>152400</xdr:colOff>
      <xdr:row>56</xdr:row>
      <xdr:rowOff>20955</xdr:rowOff>
    </xdr:to>
    <xdr:cxnSp macro="">
      <xdr:nvCxnSpPr>
        <xdr:cNvPr id="171" name="直線コネクタ 170"/>
        <xdr:cNvCxnSpPr/>
      </xdr:nvCxnSpPr>
      <xdr:spPr>
        <a:xfrm>
          <a:off x="4546600" y="962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143527</xdr:rowOff>
    </xdr:from>
    <xdr:ext cx="405111" cy="259045"/>
    <xdr:sp macro="" textlink="">
      <xdr:nvSpPr>
        <xdr:cNvPr id="172" name="【体育館・プール】&#10;有形固定資産減価償却率平均値テキスト"/>
        <xdr:cNvSpPr txBox="1"/>
      </xdr:nvSpPr>
      <xdr:spPr>
        <a:xfrm>
          <a:off x="4673600" y="1008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73" name="フローチャート: 判断 172"/>
        <xdr:cNvSpPr/>
      </xdr:nvSpPr>
      <xdr:spPr>
        <a:xfrm>
          <a:off x="4584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111125</xdr:rowOff>
    </xdr:from>
    <xdr:to>
      <xdr:col>20</xdr:col>
      <xdr:colOff>38100</xdr:colOff>
      <xdr:row>60</xdr:row>
      <xdr:rowOff>41275</xdr:rowOff>
    </xdr:to>
    <xdr:sp macro="" textlink="">
      <xdr:nvSpPr>
        <xdr:cNvPr id="174" name="フローチャート: 判断 173"/>
        <xdr:cNvSpPr/>
      </xdr:nvSpPr>
      <xdr:spPr>
        <a:xfrm>
          <a:off x="3746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82550</xdr:rowOff>
    </xdr:from>
    <xdr:to>
      <xdr:col>15</xdr:col>
      <xdr:colOff>101600</xdr:colOff>
      <xdr:row>60</xdr:row>
      <xdr:rowOff>12700</xdr:rowOff>
    </xdr:to>
    <xdr:sp macro="" textlink="">
      <xdr:nvSpPr>
        <xdr:cNvPr id="175" name="フローチャート: 判断 174"/>
        <xdr:cNvSpPr/>
      </xdr:nvSpPr>
      <xdr:spPr>
        <a:xfrm>
          <a:off x="2857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59690</xdr:rowOff>
    </xdr:from>
    <xdr:to>
      <xdr:col>10</xdr:col>
      <xdr:colOff>165100</xdr:colOff>
      <xdr:row>59</xdr:row>
      <xdr:rowOff>161290</xdr:rowOff>
    </xdr:to>
    <xdr:sp macro="" textlink="">
      <xdr:nvSpPr>
        <xdr:cNvPr id="176" name="フローチャート: 判断 175"/>
        <xdr:cNvSpPr/>
      </xdr:nvSpPr>
      <xdr:spPr>
        <a:xfrm>
          <a:off x="19685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34925</xdr:rowOff>
    </xdr:from>
    <xdr:to>
      <xdr:col>6</xdr:col>
      <xdr:colOff>38100</xdr:colOff>
      <xdr:row>59</xdr:row>
      <xdr:rowOff>136525</xdr:rowOff>
    </xdr:to>
    <xdr:sp macro="" textlink="">
      <xdr:nvSpPr>
        <xdr:cNvPr id="177" name="フローチャート: 判断 176"/>
        <xdr:cNvSpPr/>
      </xdr:nvSpPr>
      <xdr:spPr>
        <a:xfrm>
          <a:off x="1079500" y="1015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52070</xdr:rowOff>
    </xdr:from>
    <xdr:to>
      <xdr:col>24</xdr:col>
      <xdr:colOff>114300</xdr:colOff>
      <xdr:row>60</xdr:row>
      <xdr:rowOff>153670</xdr:rowOff>
    </xdr:to>
    <xdr:sp macro="" textlink="">
      <xdr:nvSpPr>
        <xdr:cNvPr id="183" name="楕円 182"/>
        <xdr:cNvSpPr/>
      </xdr:nvSpPr>
      <xdr:spPr>
        <a:xfrm>
          <a:off x="45847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30497</xdr:rowOff>
    </xdr:from>
    <xdr:ext cx="405111" cy="259045"/>
    <xdr:sp macro="" textlink="">
      <xdr:nvSpPr>
        <xdr:cNvPr id="184" name="【体育館・プール】&#10;有形固定資産減価償却率該当値テキスト"/>
        <xdr:cNvSpPr txBox="1"/>
      </xdr:nvSpPr>
      <xdr:spPr>
        <a:xfrm>
          <a:off x="4673600"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124460</xdr:rowOff>
    </xdr:from>
    <xdr:to>
      <xdr:col>20</xdr:col>
      <xdr:colOff>38100</xdr:colOff>
      <xdr:row>61</xdr:row>
      <xdr:rowOff>54610</xdr:rowOff>
    </xdr:to>
    <xdr:sp macro="" textlink="">
      <xdr:nvSpPr>
        <xdr:cNvPr id="185" name="楕円 184"/>
        <xdr:cNvSpPr/>
      </xdr:nvSpPr>
      <xdr:spPr>
        <a:xfrm>
          <a:off x="374650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102870</xdr:rowOff>
    </xdr:from>
    <xdr:to>
      <xdr:col>24</xdr:col>
      <xdr:colOff>63500</xdr:colOff>
      <xdr:row>61</xdr:row>
      <xdr:rowOff>3810</xdr:rowOff>
    </xdr:to>
    <xdr:cxnSp macro="">
      <xdr:nvCxnSpPr>
        <xdr:cNvPr id="186" name="直線コネクタ 185"/>
        <xdr:cNvCxnSpPr/>
      </xdr:nvCxnSpPr>
      <xdr:spPr>
        <a:xfrm flipV="1">
          <a:off x="3797300" y="1038987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84455</xdr:rowOff>
    </xdr:from>
    <xdr:to>
      <xdr:col>15</xdr:col>
      <xdr:colOff>101600</xdr:colOff>
      <xdr:row>61</xdr:row>
      <xdr:rowOff>14605</xdr:rowOff>
    </xdr:to>
    <xdr:sp macro="" textlink="">
      <xdr:nvSpPr>
        <xdr:cNvPr id="187" name="楕円 186"/>
        <xdr:cNvSpPr/>
      </xdr:nvSpPr>
      <xdr:spPr>
        <a:xfrm>
          <a:off x="2857500" y="103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135255</xdr:rowOff>
    </xdr:from>
    <xdr:to>
      <xdr:col>19</xdr:col>
      <xdr:colOff>177800</xdr:colOff>
      <xdr:row>61</xdr:row>
      <xdr:rowOff>3810</xdr:rowOff>
    </xdr:to>
    <xdr:cxnSp macro="">
      <xdr:nvCxnSpPr>
        <xdr:cNvPr id="188" name="直線コネクタ 187"/>
        <xdr:cNvCxnSpPr/>
      </xdr:nvCxnSpPr>
      <xdr:spPr>
        <a:xfrm>
          <a:off x="2908300" y="1042225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162560</xdr:rowOff>
    </xdr:from>
    <xdr:to>
      <xdr:col>10</xdr:col>
      <xdr:colOff>165100</xdr:colOff>
      <xdr:row>60</xdr:row>
      <xdr:rowOff>92710</xdr:rowOff>
    </xdr:to>
    <xdr:sp macro="" textlink="">
      <xdr:nvSpPr>
        <xdr:cNvPr id="189" name="楕円 188"/>
        <xdr:cNvSpPr/>
      </xdr:nvSpPr>
      <xdr:spPr>
        <a:xfrm>
          <a:off x="19685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41910</xdr:rowOff>
    </xdr:from>
    <xdr:to>
      <xdr:col>15</xdr:col>
      <xdr:colOff>50800</xdr:colOff>
      <xdr:row>60</xdr:row>
      <xdr:rowOff>135255</xdr:rowOff>
    </xdr:to>
    <xdr:cxnSp macro="">
      <xdr:nvCxnSpPr>
        <xdr:cNvPr id="190" name="直線コネクタ 189"/>
        <xdr:cNvCxnSpPr/>
      </xdr:nvCxnSpPr>
      <xdr:spPr>
        <a:xfrm>
          <a:off x="2019300" y="10328910"/>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57802</xdr:rowOff>
    </xdr:from>
    <xdr:ext cx="405111" cy="259045"/>
    <xdr:sp macro="" textlink="">
      <xdr:nvSpPr>
        <xdr:cNvPr id="191" name="n_1aveValue【体育館・プール】&#10;有形固定資産減価償却率"/>
        <xdr:cNvSpPr txBox="1"/>
      </xdr:nvSpPr>
      <xdr:spPr>
        <a:xfrm>
          <a:off x="35820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29227</xdr:rowOff>
    </xdr:from>
    <xdr:ext cx="405111" cy="259045"/>
    <xdr:sp macro="" textlink="">
      <xdr:nvSpPr>
        <xdr:cNvPr id="192" name="n_2aveValue【体育館・プール】&#10;有形固定資産減価償却率"/>
        <xdr:cNvSpPr txBox="1"/>
      </xdr:nvSpPr>
      <xdr:spPr>
        <a:xfrm>
          <a:off x="27057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6367</xdr:rowOff>
    </xdr:from>
    <xdr:ext cx="405111" cy="259045"/>
    <xdr:sp macro="" textlink="">
      <xdr:nvSpPr>
        <xdr:cNvPr id="193" name="n_3aveValue【体育館・プール】&#10;有形固定資産減価償却率"/>
        <xdr:cNvSpPr txBox="1"/>
      </xdr:nvSpPr>
      <xdr:spPr>
        <a:xfrm>
          <a:off x="18167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153052</xdr:rowOff>
    </xdr:from>
    <xdr:ext cx="405111" cy="259045"/>
    <xdr:sp macro="" textlink="">
      <xdr:nvSpPr>
        <xdr:cNvPr id="194" name="n_4aveValue【体育館・プール】&#10;有形固定資産減価償却率"/>
        <xdr:cNvSpPr txBox="1"/>
      </xdr:nvSpPr>
      <xdr:spPr>
        <a:xfrm>
          <a:off x="927744"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45737</xdr:rowOff>
    </xdr:from>
    <xdr:ext cx="405111" cy="259045"/>
    <xdr:sp macro="" textlink="">
      <xdr:nvSpPr>
        <xdr:cNvPr id="195" name="n_1mainValue【体育館・プール】&#10;有形固定資産減価償却率"/>
        <xdr:cNvSpPr txBox="1"/>
      </xdr:nvSpPr>
      <xdr:spPr>
        <a:xfrm>
          <a:off x="3582044" y="1050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5732</xdr:rowOff>
    </xdr:from>
    <xdr:ext cx="405111" cy="259045"/>
    <xdr:sp macro="" textlink="">
      <xdr:nvSpPr>
        <xdr:cNvPr id="196" name="n_2mainValue【体育館・プール】&#10;有形固定資産減価償却率"/>
        <xdr:cNvSpPr txBox="1"/>
      </xdr:nvSpPr>
      <xdr:spPr>
        <a:xfrm>
          <a:off x="2705744" y="1046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83837</xdr:rowOff>
    </xdr:from>
    <xdr:ext cx="405111" cy="259045"/>
    <xdr:sp macro="" textlink="">
      <xdr:nvSpPr>
        <xdr:cNvPr id="197" name="n_3mainValue【体育館・プール】&#10;有形固定資産減価償却率"/>
        <xdr:cNvSpPr txBox="1"/>
      </xdr:nvSpPr>
      <xdr:spPr>
        <a:xfrm>
          <a:off x="1816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9" name="テキスト ボックス 20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1" name="テキスト ボックス 21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3" name="テキスト ボックス 21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5" name="テキスト ボックス 21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7" name="テキスト ボックス 21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9" name="テキスト ボックス 21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63</xdr:row>
      <xdr:rowOff>41910</xdr:rowOff>
    </xdr:to>
    <xdr:cxnSp macro="">
      <xdr:nvCxnSpPr>
        <xdr:cNvPr id="221" name="直線コネクタ 220"/>
        <xdr:cNvCxnSpPr/>
      </xdr:nvCxnSpPr>
      <xdr:spPr>
        <a:xfrm flipV="1">
          <a:off x="10476865" y="968883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45737</xdr:rowOff>
    </xdr:from>
    <xdr:ext cx="469744" cy="259045"/>
    <xdr:sp macro="" textlink="">
      <xdr:nvSpPr>
        <xdr:cNvPr id="222" name="【体育館・プール】&#10;一人当たり面積最小値テキスト"/>
        <xdr:cNvSpPr txBox="1"/>
      </xdr:nvSpPr>
      <xdr:spPr>
        <a:xfrm>
          <a:off x="10515600"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41910</xdr:rowOff>
    </xdr:from>
    <xdr:to>
      <xdr:col>55</xdr:col>
      <xdr:colOff>88900</xdr:colOff>
      <xdr:row>63</xdr:row>
      <xdr:rowOff>41910</xdr:rowOff>
    </xdr:to>
    <xdr:cxnSp macro="">
      <xdr:nvCxnSpPr>
        <xdr:cNvPr id="223" name="直線コネクタ 222"/>
        <xdr:cNvCxnSpPr/>
      </xdr:nvCxnSpPr>
      <xdr:spPr>
        <a:xfrm>
          <a:off x="10388600" y="1084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224" name="【体育館・プール】&#10;一人当たり面積最大値テキスト"/>
        <xdr:cNvSpPr txBox="1"/>
      </xdr:nvSpPr>
      <xdr:spPr>
        <a:xfrm>
          <a:off x="105156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25" name="直線コネクタ 224"/>
        <xdr:cNvCxnSpPr/>
      </xdr:nvCxnSpPr>
      <xdr:spPr>
        <a:xfrm>
          <a:off x="10388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33037</xdr:rowOff>
    </xdr:from>
    <xdr:ext cx="469744" cy="259045"/>
    <xdr:sp macro="" textlink="">
      <xdr:nvSpPr>
        <xdr:cNvPr id="226" name="【体育館・プール】&#10;一人当たり面積平均値テキスト"/>
        <xdr:cNvSpPr txBox="1"/>
      </xdr:nvSpPr>
      <xdr:spPr>
        <a:xfrm>
          <a:off x="10515600" y="10320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10160</xdr:rowOff>
    </xdr:from>
    <xdr:to>
      <xdr:col>55</xdr:col>
      <xdr:colOff>50800</xdr:colOff>
      <xdr:row>61</xdr:row>
      <xdr:rowOff>111760</xdr:rowOff>
    </xdr:to>
    <xdr:sp macro="" textlink="">
      <xdr:nvSpPr>
        <xdr:cNvPr id="227" name="フローチャート: 判断 226"/>
        <xdr:cNvSpPr/>
      </xdr:nvSpPr>
      <xdr:spPr>
        <a:xfrm>
          <a:off x="10426700" y="104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2540</xdr:rowOff>
    </xdr:from>
    <xdr:to>
      <xdr:col>50</xdr:col>
      <xdr:colOff>165100</xdr:colOff>
      <xdr:row>61</xdr:row>
      <xdr:rowOff>104140</xdr:rowOff>
    </xdr:to>
    <xdr:sp macro="" textlink="">
      <xdr:nvSpPr>
        <xdr:cNvPr id="228" name="フローチャート: 判断 227"/>
        <xdr:cNvSpPr/>
      </xdr:nvSpPr>
      <xdr:spPr>
        <a:xfrm>
          <a:off x="9588500" y="104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13970</xdr:rowOff>
    </xdr:from>
    <xdr:to>
      <xdr:col>46</xdr:col>
      <xdr:colOff>38100</xdr:colOff>
      <xdr:row>61</xdr:row>
      <xdr:rowOff>115570</xdr:rowOff>
    </xdr:to>
    <xdr:sp macro="" textlink="">
      <xdr:nvSpPr>
        <xdr:cNvPr id="229" name="フローチャート: 判断 228"/>
        <xdr:cNvSpPr/>
      </xdr:nvSpPr>
      <xdr:spPr>
        <a:xfrm>
          <a:off x="8699500" y="1047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166370</xdr:rowOff>
    </xdr:from>
    <xdr:to>
      <xdr:col>41</xdr:col>
      <xdr:colOff>101600</xdr:colOff>
      <xdr:row>61</xdr:row>
      <xdr:rowOff>96520</xdr:rowOff>
    </xdr:to>
    <xdr:sp macro="" textlink="">
      <xdr:nvSpPr>
        <xdr:cNvPr id="230" name="フローチャート: 判断 229"/>
        <xdr:cNvSpPr/>
      </xdr:nvSpPr>
      <xdr:spPr>
        <a:xfrm>
          <a:off x="7810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36830</xdr:rowOff>
    </xdr:from>
    <xdr:to>
      <xdr:col>36</xdr:col>
      <xdr:colOff>165100</xdr:colOff>
      <xdr:row>61</xdr:row>
      <xdr:rowOff>138430</xdr:rowOff>
    </xdr:to>
    <xdr:sp macro="" textlink="">
      <xdr:nvSpPr>
        <xdr:cNvPr id="231" name="フローチャート: 判断 230"/>
        <xdr:cNvSpPr/>
      </xdr:nvSpPr>
      <xdr:spPr>
        <a:xfrm>
          <a:off x="6921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82550</xdr:rowOff>
    </xdr:from>
    <xdr:to>
      <xdr:col>55</xdr:col>
      <xdr:colOff>50800</xdr:colOff>
      <xdr:row>62</xdr:row>
      <xdr:rowOff>12700</xdr:rowOff>
    </xdr:to>
    <xdr:sp macro="" textlink="">
      <xdr:nvSpPr>
        <xdr:cNvPr id="237" name="楕円 236"/>
        <xdr:cNvSpPr/>
      </xdr:nvSpPr>
      <xdr:spPr>
        <a:xfrm>
          <a:off x="104267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60977</xdr:rowOff>
    </xdr:from>
    <xdr:ext cx="469744" cy="259045"/>
    <xdr:sp macro="" textlink="">
      <xdr:nvSpPr>
        <xdr:cNvPr id="238" name="【体育館・プール】&#10;一人当たり面積該当値テキスト"/>
        <xdr:cNvSpPr txBox="1"/>
      </xdr:nvSpPr>
      <xdr:spPr>
        <a:xfrm>
          <a:off x="10515600" y="105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86360</xdr:rowOff>
    </xdr:from>
    <xdr:to>
      <xdr:col>50</xdr:col>
      <xdr:colOff>165100</xdr:colOff>
      <xdr:row>62</xdr:row>
      <xdr:rowOff>16510</xdr:rowOff>
    </xdr:to>
    <xdr:sp macro="" textlink="">
      <xdr:nvSpPr>
        <xdr:cNvPr id="239" name="楕円 238"/>
        <xdr:cNvSpPr/>
      </xdr:nvSpPr>
      <xdr:spPr>
        <a:xfrm>
          <a:off x="9588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133350</xdr:rowOff>
    </xdr:from>
    <xdr:to>
      <xdr:col>55</xdr:col>
      <xdr:colOff>0</xdr:colOff>
      <xdr:row>61</xdr:row>
      <xdr:rowOff>137160</xdr:rowOff>
    </xdr:to>
    <xdr:cxnSp macro="">
      <xdr:nvCxnSpPr>
        <xdr:cNvPr id="240" name="直線コネクタ 239"/>
        <xdr:cNvCxnSpPr/>
      </xdr:nvCxnSpPr>
      <xdr:spPr>
        <a:xfrm flipV="1">
          <a:off x="9639300" y="105918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90170</xdr:rowOff>
    </xdr:from>
    <xdr:to>
      <xdr:col>46</xdr:col>
      <xdr:colOff>38100</xdr:colOff>
      <xdr:row>62</xdr:row>
      <xdr:rowOff>20320</xdr:rowOff>
    </xdr:to>
    <xdr:sp macro="" textlink="">
      <xdr:nvSpPr>
        <xdr:cNvPr id="241" name="楕円 240"/>
        <xdr:cNvSpPr/>
      </xdr:nvSpPr>
      <xdr:spPr>
        <a:xfrm>
          <a:off x="86995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137160</xdr:rowOff>
    </xdr:from>
    <xdr:to>
      <xdr:col>50</xdr:col>
      <xdr:colOff>114300</xdr:colOff>
      <xdr:row>61</xdr:row>
      <xdr:rowOff>140970</xdr:rowOff>
    </xdr:to>
    <xdr:cxnSp macro="">
      <xdr:nvCxnSpPr>
        <xdr:cNvPr id="242" name="直線コネクタ 241"/>
        <xdr:cNvCxnSpPr/>
      </xdr:nvCxnSpPr>
      <xdr:spPr>
        <a:xfrm flipV="1">
          <a:off x="8750300" y="105956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52070</xdr:rowOff>
    </xdr:from>
    <xdr:to>
      <xdr:col>41</xdr:col>
      <xdr:colOff>101600</xdr:colOff>
      <xdr:row>62</xdr:row>
      <xdr:rowOff>153670</xdr:rowOff>
    </xdr:to>
    <xdr:sp macro="" textlink="">
      <xdr:nvSpPr>
        <xdr:cNvPr id="243" name="楕円 242"/>
        <xdr:cNvSpPr/>
      </xdr:nvSpPr>
      <xdr:spPr>
        <a:xfrm>
          <a:off x="7810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140970</xdr:rowOff>
    </xdr:from>
    <xdr:to>
      <xdr:col>45</xdr:col>
      <xdr:colOff>177800</xdr:colOff>
      <xdr:row>62</xdr:row>
      <xdr:rowOff>102870</xdr:rowOff>
    </xdr:to>
    <xdr:cxnSp macro="">
      <xdr:nvCxnSpPr>
        <xdr:cNvPr id="244" name="直線コネクタ 243"/>
        <xdr:cNvCxnSpPr/>
      </xdr:nvCxnSpPr>
      <xdr:spPr>
        <a:xfrm flipV="1">
          <a:off x="7861300" y="1059942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120667</xdr:rowOff>
    </xdr:from>
    <xdr:ext cx="469744" cy="259045"/>
    <xdr:sp macro="" textlink="">
      <xdr:nvSpPr>
        <xdr:cNvPr id="245" name="n_1aveValue【体育館・プール】&#10;一人当たり面積"/>
        <xdr:cNvSpPr txBox="1"/>
      </xdr:nvSpPr>
      <xdr:spPr>
        <a:xfrm>
          <a:off x="9391727" y="102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132097</xdr:rowOff>
    </xdr:from>
    <xdr:ext cx="469744" cy="259045"/>
    <xdr:sp macro="" textlink="">
      <xdr:nvSpPr>
        <xdr:cNvPr id="246" name="n_2aveValue【体育館・プール】&#10;一人当たり面積"/>
        <xdr:cNvSpPr txBox="1"/>
      </xdr:nvSpPr>
      <xdr:spPr>
        <a:xfrm>
          <a:off x="8515427"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113047</xdr:rowOff>
    </xdr:from>
    <xdr:ext cx="469744" cy="259045"/>
    <xdr:sp macro="" textlink="">
      <xdr:nvSpPr>
        <xdr:cNvPr id="247" name="n_3aveValue【体育館・プール】&#10;一人当たり面積"/>
        <xdr:cNvSpPr txBox="1"/>
      </xdr:nvSpPr>
      <xdr:spPr>
        <a:xfrm>
          <a:off x="76264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154957</xdr:rowOff>
    </xdr:from>
    <xdr:ext cx="469744" cy="259045"/>
    <xdr:sp macro="" textlink="">
      <xdr:nvSpPr>
        <xdr:cNvPr id="248" name="n_4aveValue【体育館・プール】&#10;一人当たり面積"/>
        <xdr:cNvSpPr txBox="1"/>
      </xdr:nvSpPr>
      <xdr:spPr>
        <a:xfrm>
          <a:off x="67374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7637</xdr:rowOff>
    </xdr:from>
    <xdr:ext cx="469744" cy="259045"/>
    <xdr:sp macro="" textlink="">
      <xdr:nvSpPr>
        <xdr:cNvPr id="249" name="n_1mainValue【体育館・プール】&#10;一人当たり面積"/>
        <xdr:cNvSpPr txBox="1"/>
      </xdr:nvSpPr>
      <xdr:spPr>
        <a:xfrm>
          <a:off x="9391727"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11447</xdr:rowOff>
    </xdr:from>
    <xdr:ext cx="469744" cy="259045"/>
    <xdr:sp macro="" textlink="">
      <xdr:nvSpPr>
        <xdr:cNvPr id="250" name="n_2mainValue【体育館・プール】&#10;一人当たり面積"/>
        <xdr:cNvSpPr txBox="1"/>
      </xdr:nvSpPr>
      <xdr:spPr>
        <a:xfrm>
          <a:off x="8515427" y="1064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144797</xdr:rowOff>
    </xdr:from>
    <xdr:ext cx="469744" cy="259045"/>
    <xdr:sp macro="" textlink="">
      <xdr:nvSpPr>
        <xdr:cNvPr id="251" name="n_3mainValue【体育館・プール】&#10;一人当たり面積"/>
        <xdr:cNvSpPr txBox="1"/>
      </xdr:nvSpPr>
      <xdr:spPr>
        <a:xfrm>
          <a:off x="7626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3" name="直線コネクタ 26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4" name="テキスト ボックス 26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5" name="直線コネクタ 26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6" name="テキスト ボックス 26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7" name="直線コネクタ 26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8" name="テキスト ボックス 26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9" name="直線コネクタ 26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0" name="テキスト ボックス 26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1" name="直線コネクタ 27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2" name="テキスト ボックス 27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4" name="テキスト ボックス 27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40005</xdr:rowOff>
    </xdr:from>
    <xdr:to>
      <xdr:col>24</xdr:col>
      <xdr:colOff>62865</xdr:colOff>
      <xdr:row>85</xdr:row>
      <xdr:rowOff>60961</xdr:rowOff>
    </xdr:to>
    <xdr:cxnSp macro="">
      <xdr:nvCxnSpPr>
        <xdr:cNvPr id="276" name="直線コネクタ 275"/>
        <xdr:cNvCxnSpPr/>
      </xdr:nvCxnSpPr>
      <xdr:spPr>
        <a:xfrm flipV="1">
          <a:off x="4634865" y="13584555"/>
          <a:ext cx="0" cy="1049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64788</xdr:rowOff>
    </xdr:from>
    <xdr:ext cx="405111" cy="259045"/>
    <xdr:sp macro="" textlink="">
      <xdr:nvSpPr>
        <xdr:cNvPr id="277" name="【福祉施設】&#10;有形固定資産減価償却率最小値テキスト"/>
        <xdr:cNvSpPr txBox="1"/>
      </xdr:nvSpPr>
      <xdr:spPr>
        <a:xfrm>
          <a:off x="4673600" y="1463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60961</xdr:rowOff>
    </xdr:from>
    <xdr:to>
      <xdr:col>24</xdr:col>
      <xdr:colOff>152400</xdr:colOff>
      <xdr:row>85</xdr:row>
      <xdr:rowOff>60961</xdr:rowOff>
    </xdr:to>
    <xdr:cxnSp macro="">
      <xdr:nvCxnSpPr>
        <xdr:cNvPr id="278" name="直線コネクタ 277"/>
        <xdr:cNvCxnSpPr/>
      </xdr:nvCxnSpPr>
      <xdr:spPr>
        <a:xfrm>
          <a:off x="4546600" y="1463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158132</xdr:rowOff>
    </xdr:from>
    <xdr:ext cx="405111" cy="259045"/>
    <xdr:sp macro="" textlink="">
      <xdr:nvSpPr>
        <xdr:cNvPr id="279" name="【福祉施設】&#10;有形固定資産減価償却率最大値テキスト"/>
        <xdr:cNvSpPr txBox="1"/>
      </xdr:nvSpPr>
      <xdr:spPr>
        <a:xfrm>
          <a:off x="4673600" y="1335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40005</xdr:rowOff>
    </xdr:from>
    <xdr:to>
      <xdr:col>24</xdr:col>
      <xdr:colOff>152400</xdr:colOff>
      <xdr:row>79</xdr:row>
      <xdr:rowOff>40005</xdr:rowOff>
    </xdr:to>
    <xdr:cxnSp macro="">
      <xdr:nvCxnSpPr>
        <xdr:cNvPr id="280" name="直線コネクタ 279"/>
        <xdr:cNvCxnSpPr/>
      </xdr:nvCxnSpPr>
      <xdr:spPr>
        <a:xfrm>
          <a:off x="4546600" y="1358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90188</xdr:rowOff>
    </xdr:from>
    <xdr:ext cx="405111" cy="259045"/>
    <xdr:sp macro="" textlink="">
      <xdr:nvSpPr>
        <xdr:cNvPr id="281" name="【福祉施設】&#10;有形固定資産減価償却率平均値テキスト"/>
        <xdr:cNvSpPr txBox="1"/>
      </xdr:nvSpPr>
      <xdr:spPr>
        <a:xfrm>
          <a:off x="4673600" y="138061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67311</xdr:rowOff>
    </xdr:from>
    <xdr:to>
      <xdr:col>24</xdr:col>
      <xdr:colOff>114300</xdr:colOff>
      <xdr:row>81</xdr:row>
      <xdr:rowOff>168911</xdr:rowOff>
    </xdr:to>
    <xdr:sp macro="" textlink="">
      <xdr:nvSpPr>
        <xdr:cNvPr id="282" name="フローチャート: 判断 281"/>
        <xdr:cNvSpPr/>
      </xdr:nvSpPr>
      <xdr:spPr>
        <a:xfrm>
          <a:off x="45847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42545</xdr:rowOff>
    </xdr:from>
    <xdr:to>
      <xdr:col>20</xdr:col>
      <xdr:colOff>38100</xdr:colOff>
      <xdr:row>81</xdr:row>
      <xdr:rowOff>144145</xdr:rowOff>
    </xdr:to>
    <xdr:sp macro="" textlink="">
      <xdr:nvSpPr>
        <xdr:cNvPr id="283" name="フローチャート: 判断 282"/>
        <xdr:cNvSpPr/>
      </xdr:nvSpPr>
      <xdr:spPr>
        <a:xfrm>
          <a:off x="3746500" y="1392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46355</xdr:rowOff>
    </xdr:from>
    <xdr:to>
      <xdr:col>15</xdr:col>
      <xdr:colOff>101600</xdr:colOff>
      <xdr:row>81</xdr:row>
      <xdr:rowOff>147955</xdr:rowOff>
    </xdr:to>
    <xdr:sp macro="" textlink="">
      <xdr:nvSpPr>
        <xdr:cNvPr id="284" name="フローチャート: 判断 283"/>
        <xdr:cNvSpPr/>
      </xdr:nvSpPr>
      <xdr:spPr>
        <a:xfrm>
          <a:off x="2857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48261</xdr:rowOff>
    </xdr:from>
    <xdr:to>
      <xdr:col>10</xdr:col>
      <xdr:colOff>165100</xdr:colOff>
      <xdr:row>81</xdr:row>
      <xdr:rowOff>149861</xdr:rowOff>
    </xdr:to>
    <xdr:sp macro="" textlink="">
      <xdr:nvSpPr>
        <xdr:cNvPr id="285" name="フローチャート: 判断 284"/>
        <xdr:cNvSpPr/>
      </xdr:nvSpPr>
      <xdr:spPr>
        <a:xfrm>
          <a:off x="1968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170180</xdr:rowOff>
    </xdr:from>
    <xdr:to>
      <xdr:col>6</xdr:col>
      <xdr:colOff>38100</xdr:colOff>
      <xdr:row>81</xdr:row>
      <xdr:rowOff>100330</xdr:rowOff>
    </xdr:to>
    <xdr:sp macro="" textlink="">
      <xdr:nvSpPr>
        <xdr:cNvPr id="286" name="フローチャート: 判断 285"/>
        <xdr:cNvSpPr/>
      </xdr:nvSpPr>
      <xdr:spPr>
        <a:xfrm>
          <a:off x="1079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137795</xdr:rowOff>
    </xdr:from>
    <xdr:to>
      <xdr:col>24</xdr:col>
      <xdr:colOff>114300</xdr:colOff>
      <xdr:row>84</xdr:row>
      <xdr:rowOff>67945</xdr:rowOff>
    </xdr:to>
    <xdr:sp macro="" textlink="">
      <xdr:nvSpPr>
        <xdr:cNvPr id="292" name="楕円 291"/>
        <xdr:cNvSpPr/>
      </xdr:nvSpPr>
      <xdr:spPr>
        <a:xfrm>
          <a:off x="4584700" y="1436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116222</xdr:rowOff>
    </xdr:from>
    <xdr:ext cx="405111" cy="259045"/>
    <xdr:sp macro="" textlink="">
      <xdr:nvSpPr>
        <xdr:cNvPr id="293" name="【福祉施設】&#10;有形固定資産減価償却率該当値テキスト"/>
        <xdr:cNvSpPr txBox="1"/>
      </xdr:nvSpPr>
      <xdr:spPr>
        <a:xfrm>
          <a:off x="4673600" y="1434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93980</xdr:rowOff>
    </xdr:from>
    <xdr:to>
      <xdr:col>20</xdr:col>
      <xdr:colOff>38100</xdr:colOff>
      <xdr:row>84</xdr:row>
      <xdr:rowOff>24130</xdr:rowOff>
    </xdr:to>
    <xdr:sp macro="" textlink="">
      <xdr:nvSpPr>
        <xdr:cNvPr id="294" name="楕円 293"/>
        <xdr:cNvSpPr/>
      </xdr:nvSpPr>
      <xdr:spPr>
        <a:xfrm>
          <a:off x="3746500" y="1432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144780</xdr:rowOff>
    </xdr:from>
    <xdr:to>
      <xdr:col>24</xdr:col>
      <xdr:colOff>63500</xdr:colOff>
      <xdr:row>84</xdr:row>
      <xdr:rowOff>17145</xdr:rowOff>
    </xdr:to>
    <xdr:cxnSp macro="">
      <xdr:nvCxnSpPr>
        <xdr:cNvPr id="295" name="直線コネクタ 294"/>
        <xdr:cNvCxnSpPr/>
      </xdr:nvCxnSpPr>
      <xdr:spPr>
        <a:xfrm>
          <a:off x="3797300" y="1437513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154939</xdr:rowOff>
    </xdr:from>
    <xdr:to>
      <xdr:col>15</xdr:col>
      <xdr:colOff>101600</xdr:colOff>
      <xdr:row>83</xdr:row>
      <xdr:rowOff>85089</xdr:rowOff>
    </xdr:to>
    <xdr:sp macro="" textlink="">
      <xdr:nvSpPr>
        <xdr:cNvPr id="296" name="楕円 295"/>
        <xdr:cNvSpPr/>
      </xdr:nvSpPr>
      <xdr:spPr>
        <a:xfrm>
          <a:off x="2857500" y="142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34289</xdr:rowOff>
    </xdr:from>
    <xdr:to>
      <xdr:col>19</xdr:col>
      <xdr:colOff>177800</xdr:colOff>
      <xdr:row>83</xdr:row>
      <xdr:rowOff>144780</xdr:rowOff>
    </xdr:to>
    <xdr:cxnSp macro="">
      <xdr:nvCxnSpPr>
        <xdr:cNvPr id="297" name="直線コネクタ 296"/>
        <xdr:cNvCxnSpPr/>
      </xdr:nvCxnSpPr>
      <xdr:spPr>
        <a:xfrm>
          <a:off x="2908300" y="14264639"/>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166370</xdr:rowOff>
    </xdr:from>
    <xdr:to>
      <xdr:col>10</xdr:col>
      <xdr:colOff>165100</xdr:colOff>
      <xdr:row>82</xdr:row>
      <xdr:rowOff>96520</xdr:rowOff>
    </xdr:to>
    <xdr:sp macro="" textlink="">
      <xdr:nvSpPr>
        <xdr:cNvPr id="298" name="楕円 297"/>
        <xdr:cNvSpPr/>
      </xdr:nvSpPr>
      <xdr:spPr>
        <a:xfrm>
          <a:off x="1968500" y="1405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45720</xdr:rowOff>
    </xdr:from>
    <xdr:to>
      <xdr:col>15</xdr:col>
      <xdr:colOff>50800</xdr:colOff>
      <xdr:row>83</xdr:row>
      <xdr:rowOff>34289</xdr:rowOff>
    </xdr:to>
    <xdr:cxnSp macro="">
      <xdr:nvCxnSpPr>
        <xdr:cNvPr id="299" name="直線コネクタ 298"/>
        <xdr:cNvCxnSpPr/>
      </xdr:nvCxnSpPr>
      <xdr:spPr>
        <a:xfrm>
          <a:off x="2019300" y="14104620"/>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160672</xdr:rowOff>
    </xdr:from>
    <xdr:ext cx="405111" cy="259045"/>
    <xdr:sp macro="" textlink="">
      <xdr:nvSpPr>
        <xdr:cNvPr id="300" name="n_1aveValue【福祉施設】&#10;有形固定資産減価償却率"/>
        <xdr:cNvSpPr txBox="1"/>
      </xdr:nvSpPr>
      <xdr:spPr>
        <a:xfrm>
          <a:off x="3582044" y="1370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164482</xdr:rowOff>
    </xdr:from>
    <xdr:ext cx="405111" cy="259045"/>
    <xdr:sp macro="" textlink="">
      <xdr:nvSpPr>
        <xdr:cNvPr id="301" name="n_2aveValue【福祉施設】&#10;有形固定資産減価償却率"/>
        <xdr:cNvSpPr txBox="1"/>
      </xdr:nvSpPr>
      <xdr:spPr>
        <a:xfrm>
          <a:off x="2705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166388</xdr:rowOff>
    </xdr:from>
    <xdr:ext cx="405111" cy="259045"/>
    <xdr:sp macro="" textlink="">
      <xdr:nvSpPr>
        <xdr:cNvPr id="302" name="n_3aveValue【福祉施設】&#10;有形固定資産減価償却率"/>
        <xdr:cNvSpPr txBox="1"/>
      </xdr:nvSpPr>
      <xdr:spPr>
        <a:xfrm>
          <a:off x="18167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116857</xdr:rowOff>
    </xdr:from>
    <xdr:ext cx="405111" cy="259045"/>
    <xdr:sp macro="" textlink="">
      <xdr:nvSpPr>
        <xdr:cNvPr id="303" name="n_4aveValue【福祉施設】&#10;有形固定資産減価償却率"/>
        <xdr:cNvSpPr txBox="1"/>
      </xdr:nvSpPr>
      <xdr:spPr>
        <a:xfrm>
          <a:off x="927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15257</xdr:rowOff>
    </xdr:from>
    <xdr:ext cx="405111" cy="259045"/>
    <xdr:sp macro="" textlink="">
      <xdr:nvSpPr>
        <xdr:cNvPr id="304" name="n_1mainValue【福祉施設】&#10;有形固定資産減価償却率"/>
        <xdr:cNvSpPr txBox="1"/>
      </xdr:nvSpPr>
      <xdr:spPr>
        <a:xfrm>
          <a:off x="3582044" y="1441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76216</xdr:rowOff>
    </xdr:from>
    <xdr:ext cx="405111" cy="259045"/>
    <xdr:sp macro="" textlink="">
      <xdr:nvSpPr>
        <xdr:cNvPr id="305" name="n_2mainValue【福祉施設】&#10;有形固定資産減価償却率"/>
        <xdr:cNvSpPr txBox="1"/>
      </xdr:nvSpPr>
      <xdr:spPr>
        <a:xfrm>
          <a:off x="2705744"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87647</xdr:rowOff>
    </xdr:from>
    <xdr:ext cx="405111" cy="259045"/>
    <xdr:sp macro="" textlink="">
      <xdr:nvSpPr>
        <xdr:cNvPr id="306" name="n_3mainValue【福祉施設】&#10;有形固定資産減価償却率"/>
        <xdr:cNvSpPr txBox="1"/>
      </xdr:nvSpPr>
      <xdr:spPr>
        <a:xfrm>
          <a:off x="1816744" y="1414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7" name="直線コネクタ 31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8" name="テキスト ボックス 31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9" name="直線コネクタ 31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0" name="テキスト ボックス 31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1" name="直線コネクタ 32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2" name="テキスト ボックス 32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3" name="直線コネクタ 32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4" name="テキスト ボックス 32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5" name="直線コネクタ 32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6" name="テキスト ボックス 32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8" name="テキスト ボックス 32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121920</xdr:rowOff>
    </xdr:from>
    <xdr:to>
      <xdr:col>54</xdr:col>
      <xdr:colOff>189865</xdr:colOff>
      <xdr:row>86</xdr:row>
      <xdr:rowOff>68580</xdr:rowOff>
    </xdr:to>
    <xdr:cxnSp macro="">
      <xdr:nvCxnSpPr>
        <xdr:cNvPr id="330" name="直線コネクタ 329"/>
        <xdr:cNvCxnSpPr/>
      </xdr:nvCxnSpPr>
      <xdr:spPr>
        <a:xfrm flipV="1">
          <a:off x="10476865" y="13495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72407</xdr:rowOff>
    </xdr:from>
    <xdr:ext cx="469744" cy="259045"/>
    <xdr:sp macro="" textlink="">
      <xdr:nvSpPr>
        <xdr:cNvPr id="331" name="【福祉施設】&#10;一人当たり面積最小値テキスト"/>
        <xdr:cNvSpPr txBox="1"/>
      </xdr:nvSpPr>
      <xdr:spPr>
        <a:xfrm>
          <a:off x="105156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68580</xdr:rowOff>
    </xdr:from>
    <xdr:to>
      <xdr:col>55</xdr:col>
      <xdr:colOff>88900</xdr:colOff>
      <xdr:row>86</xdr:row>
      <xdr:rowOff>68580</xdr:rowOff>
    </xdr:to>
    <xdr:cxnSp macro="">
      <xdr:nvCxnSpPr>
        <xdr:cNvPr id="332" name="直線コネクタ 331"/>
        <xdr:cNvCxnSpPr/>
      </xdr:nvCxnSpPr>
      <xdr:spPr>
        <a:xfrm>
          <a:off x="10388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68597</xdr:rowOff>
    </xdr:from>
    <xdr:ext cx="469744" cy="259045"/>
    <xdr:sp macro="" textlink="">
      <xdr:nvSpPr>
        <xdr:cNvPr id="333" name="【福祉施設】&#10;一人当たり面積最大値テキスト"/>
        <xdr:cNvSpPr txBox="1"/>
      </xdr:nvSpPr>
      <xdr:spPr>
        <a:xfrm>
          <a:off x="10515600" y="132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121920</xdr:rowOff>
    </xdr:from>
    <xdr:to>
      <xdr:col>55</xdr:col>
      <xdr:colOff>88900</xdr:colOff>
      <xdr:row>78</xdr:row>
      <xdr:rowOff>121920</xdr:rowOff>
    </xdr:to>
    <xdr:cxnSp macro="">
      <xdr:nvCxnSpPr>
        <xdr:cNvPr id="334" name="直線コネクタ 333"/>
        <xdr:cNvCxnSpPr/>
      </xdr:nvCxnSpPr>
      <xdr:spPr>
        <a:xfrm>
          <a:off x="10388600" y="1349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36847</xdr:rowOff>
    </xdr:from>
    <xdr:ext cx="469744" cy="259045"/>
    <xdr:sp macro="" textlink="">
      <xdr:nvSpPr>
        <xdr:cNvPr id="335" name="【福祉施設】&#10;一人当たり面積平均値テキスト"/>
        <xdr:cNvSpPr txBox="1"/>
      </xdr:nvSpPr>
      <xdr:spPr>
        <a:xfrm>
          <a:off x="10515600" y="1409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13970</xdr:rowOff>
    </xdr:from>
    <xdr:to>
      <xdr:col>55</xdr:col>
      <xdr:colOff>50800</xdr:colOff>
      <xdr:row>83</xdr:row>
      <xdr:rowOff>115570</xdr:rowOff>
    </xdr:to>
    <xdr:sp macro="" textlink="">
      <xdr:nvSpPr>
        <xdr:cNvPr id="336" name="フローチャート: 判断 335"/>
        <xdr:cNvSpPr/>
      </xdr:nvSpPr>
      <xdr:spPr>
        <a:xfrm>
          <a:off x="104267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154939</xdr:rowOff>
    </xdr:from>
    <xdr:to>
      <xdr:col>50</xdr:col>
      <xdr:colOff>165100</xdr:colOff>
      <xdr:row>83</xdr:row>
      <xdr:rowOff>85089</xdr:rowOff>
    </xdr:to>
    <xdr:sp macro="" textlink="">
      <xdr:nvSpPr>
        <xdr:cNvPr id="337" name="フローチャート: 判断 336"/>
        <xdr:cNvSpPr/>
      </xdr:nvSpPr>
      <xdr:spPr>
        <a:xfrm>
          <a:off x="9588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13970</xdr:rowOff>
    </xdr:from>
    <xdr:to>
      <xdr:col>46</xdr:col>
      <xdr:colOff>38100</xdr:colOff>
      <xdr:row>83</xdr:row>
      <xdr:rowOff>115570</xdr:rowOff>
    </xdr:to>
    <xdr:sp macro="" textlink="">
      <xdr:nvSpPr>
        <xdr:cNvPr id="338" name="フローチャート: 判断 337"/>
        <xdr:cNvSpPr/>
      </xdr:nvSpPr>
      <xdr:spPr>
        <a:xfrm>
          <a:off x="8699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13970</xdr:rowOff>
    </xdr:from>
    <xdr:to>
      <xdr:col>41</xdr:col>
      <xdr:colOff>101600</xdr:colOff>
      <xdr:row>83</xdr:row>
      <xdr:rowOff>115570</xdr:rowOff>
    </xdr:to>
    <xdr:sp macro="" textlink="">
      <xdr:nvSpPr>
        <xdr:cNvPr id="339" name="フローチャート: 判断 338"/>
        <xdr:cNvSpPr/>
      </xdr:nvSpPr>
      <xdr:spPr>
        <a:xfrm>
          <a:off x="7810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10161</xdr:rowOff>
    </xdr:from>
    <xdr:to>
      <xdr:col>36</xdr:col>
      <xdr:colOff>165100</xdr:colOff>
      <xdr:row>82</xdr:row>
      <xdr:rowOff>111761</xdr:rowOff>
    </xdr:to>
    <xdr:sp macro="" textlink="">
      <xdr:nvSpPr>
        <xdr:cNvPr id="340" name="フローチャート: 判断 339"/>
        <xdr:cNvSpPr/>
      </xdr:nvSpPr>
      <xdr:spPr>
        <a:xfrm>
          <a:off x="6921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63500</xdr:rowOff>
    </xdr:from>
    <xdr:to>
      <xdr:col>55</xdr:col>
      <xdr:colOff>50800</xdr:colOff>
      <xdr:row>84</xdr:row>
      <xdr:rowOff>165100</xdr:rowOff>
    </xdr:to>
    <xdr:sp macro="" textlink="">
      <xdr:nvSpPr>
        <xdr:cNvPr id="346" name="楕円 345"/>
        <xdr:cNvSpPr/>
      </xdr:nvSpPr>
      <xdr:spPr>
        <a:xfrm>
          <a:off x="104267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41927</xdr:rowOff>
    </xdr:from>
    <xdr:ext cx="469744" cy="259045"/>
    <xdr:sp macro="" textlink="">
      <xdr:nvSpPr>
        <xdr:cNvPr id="347" name="【福祉施設】&#10;一人当たり面積該当値テキスト"/>
        <xdr:cNvSpPr txBox="1"/>
      </xdr:nvSpPr>
      <xdr:spPr>
        <a:xfrm>
          <a:off x="10515600"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71120</xdr:rowOff>
    </xdr:from>
    <xdr:to>
      <xdr:col>50</xdr:col>
      <xdr:colOff>165100</xdr:colOff>
      <xdr:row>85</xdr:row>
      <xdr:rowOff>1270</xdr:rowOff>
    </xdr:to>
    <xdr:sp macro="" textlink="">
      <xdr:nvSpPr>
        <xdr:cNvPr id="348" name="楕円 347"/>
        <xdr:cNvSpPr/>
      </xdr:nvSpPr>
      <xdr:spPr>
        <a:xfrm>
          <a:off x="9588500" y="144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114300</xdr:rowOff>
    </xdr:from>
    <xdr:to>
      <xdr:col>55</xdr:col>
      <xdr:colOff>0</xdr:colOff>
      <xdr:row>84</xdr:row>
      <xdr:rowOff>121920</xdr:rowOff>
    </xdr:to>
    <xdr:cxnSp macro="">
      <xdr:nvCxnSpPr>
        <xdr:cNvPr id="349" name="直線コネクタ 348"/>
        <xdr:cNvCxnSpPr/>
      </xdr:nvCxnSpPr>
      <xdr:spPr>
        <a:xfrm flipV="1">
          <a:off x="9639300" y="145161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63500</xdr:rowOff>
    </xdr:from>
    <xdr:to>
      <xdr:col>46</xdr:col>
      <xdr:colOff>38100</xdr:colOff>
      <xdr:row>84</xdr:row>
      <xdr:rowOff>165100</xdr:rowOff>
    </xdr:to>
    <xdr:sp macro="" textlink="">
      <xdr:nvSpPr>
        <xdr:cNvPr id="350" name="楕円 349"/>
        <xdr:cNvSpPr/>
      </xdr:nvSpPr>
      <xdr:spPr>
        <a:xfrm>
          <a:off x="8699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114300</xdr:rowOff>
    </xdr:from>
    <xdr:to>
      <xdr:col>50</xdr:col>
      <xdr:colOff>114300</xdr:colOff>
      <xdr:row>84</xdr:row>
      <xdr:rowOff>121920</xdr:rowOff>
    </xdr:to>
    <xdr:cxnSp macro="">
      <xdr:nvCxnSpPr>
        <xdr:cNvPr id="351" name="直線コネクタ 350"/>
        <xdr:cNvCxnSpPr/>
      </xdr:nvCxnSpPr>
      <xdr:spPr>
        <a:xfrm>
          <a:off x="8750300" y="14516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67311</xdr:rowOff>
    </xdr:from>
    <xdr:to>
      <xdr:col>41</xdr:col>
      <xdr:colOff>101600</xdr:colOff>
      <xdr:row>83</xdr:row>
      <xdr:rowOff>168911</xdr:rowOff>
    </xdr:to>
    <xdr:sp macro="" textlink="">
      <xdr:nvSpPr>
        <xdr:cNvPr id="352" name="楕円 351"/>
        <xdr:cNvSpPr/>
      </xdr:nvSpPr>
      <xdr:spPr>
        <a:xfrm>
          <a:off x="7810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118111</xdr:rowOff>
    </xdr:from>
    <xdr:to>
      <xdr:col>45</xdr:col>
      <xdr:colOff>177800</xdr:colOff>
      <xdr:row>84</xdr:row>
      <xdr:rowOff>114300</xdr:rowOff>
    </xdr:to>
    <xdr:cxnSp macro="">
      <xdr:nvCxnSpPr>
        <xdr:cNvPr id="353" name="直線コネクタ 352"/>
        <xdr:cNvCxnSpPr/>
      </xdr:nvCxnSpPr>
      <xdr:spPr>
        <a:xfrm>
          <a:off x="7861300" y="14348461"/>
          <a:ext cx="889000" cy="1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101616</xdr:rowOff>
    </xdr:from>
    <xdr:ext cx="469744" cy="259045"/>
    <xdr:sp macro="" textlink="">
      <xdr:nvSpPr>
        <xdr:cNvPr id="354" name="n_1aveValue【福祉施設】&#10;一人当たり面積"/>
        <xdr:cNvSpPr txBox="1"/>
      </xdr:nvSpPr>
      <xdr:spPr>
        <a:xfrm>
          <a:off x="9391727" y="139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132097</xdr:rowOff>
    </xdr:from>
    <xdr:ext cx="469744" cy="259045"/>
    <xdr:sp macro="" textlink="">
      <xdr:nvSpPr>
        <xdr:cNvPr id="355" name="n_2aveValue【福祉施設】&#10;一人当たり面積"/>
        <xdr:cNvSpPr txBox="1"/>
      </xdr:nvSpPr>
      <xdr:spPr>
        <a:xfrm>
          <a:off x="851542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132097</xdr:rowOff>
    </xdr:from>
    <xdr:ext cx="469744" cy="259045"/>
    <xdr:sp macro="" textlink="">
      <xdr:nvSpPr>
        <xdr:cNvPr id="356" name="n_3aveValue【福祉施設】&#10;一人当たり面積"/>
        <xdr:cNvSpPr txBox="1"/>
      </xdr:nvSpPr>
      <xdr:spPr>
        <a:xfrm>
          <a:off x="762642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128288</xdr:rowOff>
    </xdr:from>
    <xdr:ext cx="469744" cy="259045"/>
    <xdr:sp macro="" textlink="">
      <xdr:nvSpPr>
        <xdr:cNvPr id="357" name="n_4aveValue【福祉施設】&#10;一人当たり面積"/>
        <xdr:cNvSpPr txBox="1"/>
      </xdr:nvSpPr>
      <xdr:spPr>
        <a:xfrm>
          <a:off x="67374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163847</xdr:rowOff>
    </xdr:from>
    <xdr:ext cx="469744" cy="259045"/>
    <xdr:sp macro="" textlink="">
      <xdr:nvSpPr>
        <xdr:cNvPr id="358" name="n_1mainValue【福祉施設】&#10;一人当たり面積"/>
        <xdr:cNvSpPr txBox="1"/>
      </xdr:nvSpPr>
      <xdr:spPr>
        <a:xfrm>
          <a:off x="9391727" y="1456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156227</xdr:rowOff>
    </xdr:from>
    <xdr:ext cx="469744" cy="259045"/>
    <xdr:sp macro="" textlink="">
      <xdr:nvSpPr>
        <xdr:cNvPr id="359" name="n_2mainValue【福祉施設】&#10;一人当たり面積"/>
        <xdr:cNvSpPr txBox="1"/>
      </xdr:nvSpPr>
      <xdr:spPr>
        <a:xfrm>
          <a:off x="8515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160038</xdr:rowOff>
    </xdr:from>
    <xdr:ext cx="469744" cy="259045"/>
    <xdr:sp macro="" textlink="">
      <xdr:nvSpPr>
        <xdr:cNvPr id="360" name="n_3mainValue【福祉施設】&#10;一人当たり面積"/>
        <xdr:cNvSpPr txBox="1"/>
      </xdr:nvSpPr>
      <xdr:spPr>
        <a:xfrm>
          <a:off x="7626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9" name="テキスト ボックス 36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0" name="直線コネクタ 36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1" name="テキスト ボックス 37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2" name="直線コネクタ 37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3" name="テキスト ボックス 37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4" name="直線コネクタ 37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5" name="テキスト ボックス 37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6" name="直線コネクタ 37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7" name="テキスト ボックス 37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8" name="直線コネクタ 37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9" name="テキスト ボックス 37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0" name="直線コネクタ 37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1" name="テキスト ボックス 38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2" name="直線コネクタ 38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3" name="テキスト ボックス 38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4" name="直線コネクタ 38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110489</xdr:rowOff>
    </xdr:from>
    <xdr:to>
      <xdr:col>24</xdr:col>
      <xdr:colOff>62865</xdr:colOff>
      <xdr:row>108</xdr:row>
      <xdr:rowOff>156211</xdr:rowOff>
    </xdr:to>
    <xdr:cxnSp macro="">
      <xdr:nvCxnSpPr>
        <xdr:cNvPr id="386" name="直線コネクタ 385"/>
        <xdr:cNvCxnSpPr/>
      </xdr:nvCxnSpPr>
      <xdr:spPr>
        <a:xfrm flipV="1">
          <a:off x="4634865" y="17255489"/>
          <a:ext cx="0" cy="141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405111" cy="259045"/>
    <xdr:sp macro="" textlink="">
      <xdr:nvSpPr>
        <xdr:cNvPr id="387" name="【市民会館】&#10;有形固定資産減価償却率最小値テキスト"/>
        <xdr:cNvSpPr txBox="1"/>
      </xdr:nvSpPr>
      <xdr:spPr>
        <a:xfrm>
          <a:off x="4673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388" name="直線コネクタ 387"/>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57166</xdr:rowOff>
    </xdr:from>
    <xdr:ext cx="405111" cy="259045"/>
    <xdr:sp macro="" textlink="">
      <xdr:nvSpPr>
        <xdr:cNvPr id="389" name="【市民会館】&#10;有形固定資産減価償却率最大値テキスト"/>
        <xdr:cNvSpPr txBox="1"/>
      </xdr:nvSpPr>
      <xdr:spPr>
        <a:xfrm>
          <a:off x="4673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110489</xdr:rowOff>
    </xdr:from>
    <xdr:to>
      <xdr:col>24</xdr:col>
      <xdr:colOff>152400</xdr:colOff>
      <xdr:row>100</xdr:row>
      <xdr:rowOff>110489</xdr:rowOff>
    </xdr:to>
    <xdr:cxnSp macro="">
      <xdr:nvCxnSpPr>
        <xdr:cNvPr id="390" name="直線コネクタ 389"/>
        <xdr:cNvCxnSpPr/>
      </xdr:nvCxnSpPr>
      <xdr:spPr>
        <a:xfrm>
          <a:off x="4546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30315</xdr:rowOff>
    </xdr:from>
    <xdr:ext cx="405111" cy="259045"/>
    <xdr:sp macro="" textlink="">
      <xdr:nvSpPr>
        <xdr:cNvPr id="391" name="【市民会館】&#10;有形固定資産減価償却率平均値テキスト"/>
        <xdr:cNvSpPr txBox="1"/>
      </xdr:nvSpPr>
      <xdr:spPr>
        <a:xfrm>
          <a:off x="4673600" y="17689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7438</xdr:rowOff>
    </xdr:from>
    <xdr:to>
      <xdr:col>24</xdr:col>
      <xdr:colOff>114300</xdr:colOff>
      <xdr:row>104</xdr:row>
      <xdr:rowOff>109038</xdr:rowOff>
    </xdr:to>
    <xdr:sp macro="" textlink="">
      <xdr:nvSpPr>
        <xdr:cNvPr id="392" name="フローチャート: 判断 391"/>
        <xdr:cNvSpPr/>
      </xdr:nvSpPr>
      <xdr:spPr>
        <a:xfrm>
          <a:off x="45847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165826</xdr:rowOff>
    </xdr:from>
    <xdr:to>
      <xdr:col>20</xdr:col>
      <xdr:colOff>38100</xdr:colOff>
      <xdr:row>104</xdr:row>
      <xdr:rowOff>95976</xdr:rowOff>
    </xdr:to>
    <xdr:sp macro="" textlink="">
      <xdr:nvSpPr>
        <xdr:cNvPr id="393" name="フローチャート: 判断 392"/>
        <xdr:cNvSpPr/>
      </xdr:nvSpPr>
      <xdr:spPr>
        <a:xfrm>
          <a:off x="3746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141332</xdr:rowOff>
    </xdr:from>
    <xdr:to>
      <xdr:col>15</xdr:col>
      <xdr:colOff>101600</xdr:colOff>
      <xdr:row>104</xdr:row>
      <xdr:rowOff>71482</xdr:rowOff>
    </xdr:to>
    <xdr:sp macro="" textlink="">
      <xdr:nvSpPr>
        <xdr:cNvPr id="394" name="フローチャート: 判断 393"/>
        <xdr:cNvSpPr/>
      </xdr:nvSpPr>
      <xdr:spPr>
        <a:xfrm>
          <a:off x="2857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98879</xdr:rowOff>
    </xdr:from>
    <xdr:to>
      <xdr:col>10</xdr:col>
      <xdr:colOff>165100</xdr:colOff>
      <xdr:row>104</xdr:row>
      <xdr:rowOff>29029</xdr:rowOff>
    </xdr:to>
    <xdr:sp macro="" textlink="">
      <xdr:nvSpPr>
        <xdr:cNvPr id="395" name="フローチャート: 判断 394"/>
        <xdr:cNvSpPr/>
      </xdr:nvSpPr>
      <xdr:spPr>
        <a:xfrm>
          <a:off x="1968500" y="1775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17236</xdr:rowOff>
    </xdr:from>
    <xdr:to>
      <xdr:col>6</xdr:col>
      <xdr:colOff>38100</xdr:colOff>
      <xdr:row>103</xdr:row>
      <xdr:rowOff>118836</xdr:rowOff>
    </xdr:to>
    <xdr:sp macro="" textlink="">
      <xdr:nvSpPr>
        <xdr:cNvPr id="396" name="フローチャート: 判断 395"/>
        <xdr:cNvSpPr/>
      </xdr:nvSpPr>
      <xdr:spPr>
        <a:xfrm>
          <a:off x="1079500" y="1767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7" name="テキスト ボックス 39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8" name="テキスト ボックス 39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9" name="テキスト ボックス 39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0" name="テキスト ボックス 39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1" name="テキスト ボックス 40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144599</xdr:rowOff>
    </xdr:from>
    <xdr:to>
      <xdr:col>24</xdr:col>
      <xdr:colOff>114300</xdr:colOff>
      <xdr:row>107</xdr:row>
      <xdr:rowOff>74749</xdr:rowOff>
    </xdr:to>
    <xdr:sp macro="" textlink="">
      <xdr:nvSpPr>
        <xdr:cNvPr id="402" name="楕円 401"/>
        <xdr:cNvSpPr/>
      </xdr:nvSpPr>
      <xdr:spPr>
        <a:xfrm>
          <a:off x="4584700" y="1831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123026</xdr:rowOff>
    </xdr:from>
    <xdr:ext cx="405111" cy="259045"/>
    <xdr:sp macro="" textlink="">
      <xdr:nvSpPr>
        <xdr:cNvPr id="403" name="【市民会館】&#10;有形固定資産減価償却率該当値テキスト"/>
        <xdr:cNvSpPr txBox="1"/>
      </xdr:nvSpPr>
      <xdr:spPr>
        <a:xfrm>
          <a:off x="4673600" y="1829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121738</xdr:rowOff>
    </xdr:from>
    <xdr:to>
      <xdr:col>20</xdr:col>
      <xdr:colOff>38100</xdr:colOff>
      <xdr:row>107</xdr:row>
      <xdr:rowOff>51888</xdr:rowOff>
    </xdr:to>
    <xdr:sp macro="" textlink="">
      <xdr:nvSpPr>
        <xdr:cNvPr id="404" name="楕円 403"/>
        <xdr:cNvSpPr/>
      </xdr:nvSpPr>
      <xdr:spPr>
        <a:xfrm>
          <a:off x="3746500" y="1829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1088</xdr:rowOff>
    </xdr:from>
    <xdr:to>
      <xdr:col>24</xdr:col>
      <xdr:colOff>63500</xdr:colOff>
      <xdr:row>107</xdr:row>
      <xdr:rowOff>23949</xdr:rowOff>
    </xdr:to>
    <xdr:cxnSp macro="">
      <xdr:nvCxnSpPr>
        <xdr:cNvPr id="405" name="直線コネクタ 404"/>
        <xdr:cNvCxnSpPr/>
      </xdr:nvCxnSpPr>
      <xdr:spPr>
        <a:xfrm>
          <a:off x="3797300" y="18346238"/>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79284</xdr:rowOff>
    </xdr:from>
    <xdr:to>
      <xdr:col>15</xdr:col>
      <xdr:colOff>101600</xdr:colOff>
      <xdr:row>107</xdr:row>
      <xdr:rowOff>9434</xdr:rowOff>
    </xdr:to>
    <xdr:sp macro="" textlink="">
      <xdr:nvSpPr>
        <xdr:cNvPr id="406" name="楕円 405"/>
        <xdr:cNvSpPr/>
      </xdr:nvSpPr>
      <xdr:spPr>
        <a:xfrm>
          <a:off x="2857500" y="182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130084</xdr:rowOff>
    </xdr:from>
    <xdr:to>
      <xdr:col>19</xdr:col>
      <xdr:colOff>177800</xdr:colOff>
      <xdr:row>107</xdr:row>
      <xdr:rowOff>1088</xdr:rowOff>
    </xdr:to>
    <xdr:cxnSp macro="">
      <xdr:nvCxnSpPr>
        <xdr:cNvPr id="407" name="直線コネクタ 406"/>
        <xdr:cNvCxnSpPr/>
      </xdr:nvCxnSpPr>
      <xdr:spPr>
        <a:xfrm>
          <a:off x="2908300" y="18303784"/>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36830</xdr:rowOff>
    </xdr:from>
    <xdr:to>
      <xdr:col>10</xdr:col>
      <xdr:colOff>165100</xdr:colOff>
      <xdr:row>106</xdr:row>
      <xdr:rowOff>138430</xdr:rowOff>
    </xdr:to>
    <xdr:sp macro="" textlink="">
      <xdr:nvSpPr>
        <xdr:cNvPr id="408" name="楕円 407"/>
        <xdr:cNvSpPr/>
      </xdr:nvSpPr>
      <xdr:spPr>
        <a:xfrm>
          <a:off x="1968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87630</xdr:rowOff>
    </xdr:from>
    <xdr:to>
      <xdr:col>15</xdr:col>
      <xdr:colOff>50800</xdr:colOff>
      <xdr:row>106</xdr:row>
      <xdr:rowOff>130084</xdr:rowOff>
    </xdr:to>
    <xdr:cxnSp macro="">
      <xdr:nvCxnSpPr>
        <xdr:cNvPr id="409" name="直線コネクタ 408"/>
        <xdr:cNvCxnSpPr/>
      </xdr:nvCxnSpPr>
      <xdr:spPr>
        <a:xfrm>
          <a:off x="2019300" y="1826133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112503</xdr:rowOff>
    </xdr:from>
    <xdr:ext cx="405111" cy="259045"/>
    <xdr:sp macro="" textlink="">
      <xdr:nvSpPr>
        <xdr:cNvPr id="410" name="n_1aveValue【市民会館】&#10;有形固定資産減価償却率"/>
        <xdr:cNvSpPr txBox="1"/>
      </xdr:nvSpPr>
      <xdr:spPr>
        <a:xfrm>
          <a:off x="3582044" y="1760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88009</xdr:rowOff>
    </xdr:from>
    <xdr:ext cx="405111" cy="259045"/>
    <xdr:sp macro="" textlink="">
      <xdr:nvSpPr>
        <xdr:cNvPr id="411" name="n_2aveValue【市民会館】&#10;有形固定資産減価償却率"/>
        <xdr:cNvSpPr txBox="1"/>
      </xdr:nvSpPr>
      <xdr:spPr>
        <a:xfrm>
          <a:off x="27057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45556</xdr:rowOff>
    </xdr:from>
    <xdr:ext cx="405111" cy="259045"/>
    <xdr:sp macro="" textlink="">
      <xdr:nvSpPr>
        <xdr:cNvPr id="412" name="n_3aveValue【市民会館】&#10;有形固定資産減価償却率"/>
        <xdr:cNvSpPr txBox="1"/>
      </xdr:nvSpPr>
      <xdr:spPr>
        <a:xfrm>
          <a:off x="1816744" y="1753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135363</xdr:rowOff>
    </xdr:from>
    <xdr:ext cx="405111" cy="259045"/>
    <xdr:sp macro="" textlink="">
      <xdr:nvSpPr>
        <xdr:cNvPr id="413" name="n_4aveValue【市民会館】&#10;有形固定資産減価償却率"/>
        <xdr:cNvSpPr txBox="1"/>
      </xdr:nvSpPr>
      <xdr:spPr>
        <a:xfrm>
          <a:off x="927744" y="1745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43015</xdr:rowOff>
    </xdr:from>
    <xdr:ext cx="405111" cy="259045"/>
    <xdr:sp macro="" textlink="">
      <xdr:nvSpPr>
        <xdr:cNvPr id="414" name="n_1mainValue【市民会館】&#10;有形固定資産減価償却率"/>
        <xdr:cNvSpPr txBox="1"/>
      </xdr:nvSpPr>
      <xdr:spPr>
        <a:xfrm>
          <a:off x="3582044" y="1838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561</xdr:rowOff>
    </xdr:from>
    <xdr:ext cx="405111" cy="259045"/>
    <xdr:sp macro="" textlink="">
      <xdr:nvSpPr>
        <xdr:cNvPr id="415" name="n_2mainValue【市民会館】&#10;有形固定資産減価償却率"/>
        <xdr:cNvSpPr txBox="1"/>
      </xdr:nvSpPr>
      <xdr:spPr>
        <a:xfrm>
          <a:off x="2705744" y="1834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129557</xdr:rowOff>
    </xdr:from>
    <xdr:ext cx="405111" cy="259045"/>
    <xdr:sp macro="" textlink="">
      <xdr:nvSpPr>
        <xdr:cNvPr id="416" name="n_3mainValue【市民会館】&#10;有形固定資産減価償却率"/>
        <xdr:cNvSpPr txBox="1"/>
      </xdr:nvSpPr>
      <xdr:spPr>
        <a:xfrm>
          <a:off x="18167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7" name="正方形/長方形 41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8" name="正方形/長方形 41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9" name="正方形/長方形 41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0" name="正方形/長方形 41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1" name="正方形/長方形 42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2" name="正方形/長方形 42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3" name="正方形/長方形 42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4" name="正方形/長方形 42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5" name="テキスト ボックス 42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6" name="直線コネクタ 42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7" name="直線コネクタ 42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8" name="テキスト ボックス 42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9" name="直線コネクタ 42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0" name="テキスト ボックス 42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1" name="直線コネクタ 43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2" name="テキスト ボックス 43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3" name="直線コネクタ 43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4" name="テキスト ボックス 43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5" name="直線コネクタ 43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6" name="テキスト ボックス 43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7" name="直線コネクタ 43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8" name="テキスト ボックス 43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144780</xdr:rowOff>
    </xdr:from>
    <xdr:to>
      <xdr:col>54</xdr:col>
      <xdr:colOff>189865</xdr:colOff>
      <xdr:row>108</xdr:row>
      <xdr:rowOff>99061</xdr:rowOff>
    </xdr:to>
    <xdr:cxnSp macro="">
      <xdr:nvCxnSpPr>
        <xdr:cNvPr id="440" name="直線コネクタ 439"/>
        <xdr:cNvCxnSpPr/>
      </xdr:nvCxnSpPr>
      <xdr:spPr>
        <a:xfrm flipV="1">
          <a:off x="10476865" y="172897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441" name="【市民会館】&#10;一人当たり面積最小値テキスト"/>
        <xdr:cNvSpPr txBox="1"/>
      </xdr:nvSpPr>
      <xdr:spPr>
        <a:xfrm>
          <a:off x="10515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442" name="直線コネクタ 441"/>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91457</xdr:rowOff>
    </xdr:from>
    <xdr:ext cx="469744" cy="259045"/>
    <xdr:sp macro="" textlink="">
      <xdr:nvSpPr>
        <xdr:cNvPr id="443" name="【市民会館】&#10;一人当たり面積最大値テキスト"/>
        <xdr:cNvSpPr txBox="1"/>
      </xdr:nvSpPr>
      <xdr:spPr>
        <a:xfrm>
          <a:off x="10515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144780</xdr:rowOff>
    </xdr:from>
    <xdr:to>
      <xdr:col>55</xdr:col>
      <xdr:colOff>88900</xdr:colOff>
      <xdr:row>100</xdr:row>
      <xdr:rowOff>144780</xdr:rowOff>
    </xdr:to>
    <xdr:cxnSp macro="">
      <xdr:nvCxnSpPr>
        <xdr:cNvPr id="444" name="直線コネクタ 443"/>
        <xdr:cNvCxnSpPr/>
      </xdr:nvCxnSpPr>
      <xdr:spPr>
        <a:xfrm>
          <a:off x="10388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166388</xdr:rowOff>
    </xdr:from>
    <xdr:ext cx="469744" cy="259045"/>
    <xdr:sp macro="" textlink="">
      <xdr:nvSpPr>
        <xdr:cNvPr id="445" name="【市民会館】&#10;一人当たり面積平均値テキスト"/>
        <xdr:cNvSpPr txBox="1"/>
      </xdr:nvSpPr>
      <xdr:spPr>
        <a:xfrm>
          <a:off x="10515600" y="17997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143511</xdr:rowOff>
    </xdr:from>
    <xdr:to>
      <xdr:col>55</xdr:col>
      <xdr:colOff>50800</xdr:colOff>
      <xdr:row>106</xdr:row>
      <xdr:rowOff>73661</xdr:rowOff>
    </xdr:to>
    <xdr:sp macro="" textlink="">
      <xdr:nvSpPr>
        <xdr:cNvPr id="446" name="フローチャート: 判断 445"/>
        <xdr:cNvSpPr/>
      </xdr:nvSpPr>
      <xdr:spPr>
        <a:xfrm>
          <a:off x="104267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128270</xdr:rowOff>
    </xdr:from>
    <xdr:to>
      <xdr:col>50</xdr:col>
      <xdr:colOff>165100</xdr:colOff>
      <xdr:row>106</xdr:row>
      <xdr:rowOff>58420</xdr:rowOff>
    </xdr:to>
    <xdr:sp macro="" textlink="">
      <xdr:nvSpPr>
        <xdr:cNvPr id="447" name="フローチャート: 判断 446"/>
        <xdr:cNvSpPr/>
      </xdr:nvSpPr>
      <xdr:spPr>
        <a:xfrm>
          <a:off x="9588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124461</xdr:rowOff>
    </xdr:from>
    <xdr:to>
      <xdr:col>46</xdr:col>
      <xdr:colOff>38100</xdr:colOff>
      <xdr:row>106</xdr:row>
      <xdr:rowOff>54611</xdr:rowOff>
    </xdr:to>
    <xdr:sp macro="" textlink="">
      <xdr:nvSpPr>
        <xdr:cNvPr id="448" name="フローチャート: 判断 447"/>
        <xdr:cNvSpPr/>
      </xdr:nvSpPr>
      <xdr:spPr>
        <a:xfrm>
          <a:off x="8699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143511</xdr:rowOff>
    </xdr:from>
    <xdr:to>
      <xdr:col>41</xdr:col>
      <xdr:colOff>101600</xdr:colOff>
      <xdr:row>106</xdr:row>
      <xdr:rowOff>73661</xdr:rowOff>
    </xdr:to>
    <xdr:sp macro="" textlink="">
      <xdr:nvSpPr>
        <xdr:cNvPr id="449" name="フローチャート: 判断 448"/>
        <xdr:cNvSpPr/>
      </xdr:nvSpPr>
      <xdr:spPr>
        <a:xfrm>
          <a:off x="7810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124461</xdr:rowOff>
    </xdr:from>
    <xdr:to>
      <xdr:col>36</xdr:col>
      <xdr:colOff>165100</xdr:colOff>
      <xdr:row>106</xdr:row>
      <xdr:rowOff>54611</xdr:rowOff>
    </xdr:to>
    <xdr:sp macro="" textlink="">
      <xdr:nvSpPr>
        <xdr:cNvPr id="450" name="フローチャート: 判断 449"/>
        <xdr:cNvSpPr/>
      </xdr:nvSpPr>
      <xdr:spPr>
        <a:xfrm>
          <a:off x="6921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1" name="テキスト ボックス 45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2" name="テキスト ボックス 45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3" name="テキスト ボックス 45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4" name="テキスト ボックス 45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5" name="テキスト ボックス 45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86361</xdr:rowOff>
    </xdr:from>
    <xdr:to>
      <xdr:col>55</xdr:col>
      <xdr:colOff>50800</xdr:colOff>
      <xdr:row>107</xdr:row>
      <xdr:rowOff>16511</xdr:rowOff>
    </xdr:to>
    <xdr:sp macro="" textlink="">
      <xdr:nvSpPr>
        <xdr:cNvPr id="456" name="楕円 455"/>
        <xdr:cNvSpPr/>
      </xdr:nvSpPr>
      <xdr:spPr>
        <a:xfrm>
          <a:off x="104267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64788</xdr:rowOff>
    </xdr:from>
    <xdr:ext cx="469744" cy="259045"/>
    <xdr:sp macro="" textlink="">
      <xdr:nvSpPr>
        <xdr:cNvPr id="457" name="【市民会館】&#10;一人当たり面積該当値テキスト"/>
        <xdr:cNvSpPr txBox="1"/>
      </xdr:nvSpPr>
      <xdr:spPr>
        <a:xfrm>
          <a:off x="10515600"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90170</xdr:rowOff>
    </xdr:from>
    <xdr:to>
      <xdr:col>50</xdr:col>
      <xdr:colOff>165100</xdr:colOff>
      <xdr:row>107</xdr:row>
      <xdr:rowOff>20320</xdr:rowOff>
    </xdr:to>
    <xdr:sp macro="" textlink="">
      <xdr:nvSpPr>
        <xdr:cNvPr id="458" name="楕円 457"/>
        <xdr:cNvSpPr/>
      </xdr:nvSpPr>
      <xdr:spPr>
        <a:xfrm>
          <a:off x="95885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137161</xdr:rowOff>
    </xdr:from>
    <xdr:to>
      <xdr:col>55</xdr:col>
      <xdr:colOff>0</xdr:colOff>
      <xdr:row>106</xdr:row>
      <xdr:rowOff>140970</xdr:rowOff>
    </xdr:to>
    <xdr:cxnSp macro="">
      <xdr:nvCxnSpPr>
        <xdr:cNvPr id="459" name="直線コネクタ 458"/>
        <xdr:cNvCxnSpPr/>
      </xdr:nvCxnSpPr>
      <xdr:spPr>
        <a:xfrm flipV="1">
          <a:off x="9639300" y="183108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90170</xdr:rowOff>
    </xdr:from>
    <xdr:to>
      <xdr:col>46</xdr:col>
      <xdr:colOff>38100</xdr:colOff>
      <xdr:row>107</xdr:row>
      <xdr:rowOff>20320</xdr:rowOff>
    </xdr:to>
    <xdr:sp macro="" textlink="">
      <xdr:nvSpPr>
        <xdr:cNvPr id="460" name="楕円 459"/>
        <xdr:cNvSpPr/>
      </xdr:nvSpPr>
      <xdr:spPr>
        <a:xfrm>
          <a:off x="86995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140970</xdr:rowOff>
    </xdr:from>
    <xdr:to>
      <xdr:col>50</xdr:col>
      <xdr:colOff>114300</xdr:colOff>
      <xdr:row>106</xdr:row>
      <xdr:rowOff>140970</xdr:rowOff>
    </xdr:to>
    <xdr:cxnSp macro="">
      <xdr:nvCxnSpPr>
        <xdr:cNvPr id="461" name="直線コネクタ 460"/>
        <xdr:cNvCxnSpPr/>
      </xdr:nvCxnSpPr>
      <xdr:spPr>
        <a:xfrm>
          <a:off x="8750300" y="183146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71120</xdr:rowOff>
    </xdr:from>
    <xdr:to>
      <xdr:col>41</xdr:col>
      <xdr:colOff>101600</xdr:colOff>
      <xdr:row>107</xdr:row>
      <xdr:rowOff>1270</xdr:rowOff>
    </xdr:to>
    <xdr:sp macro="" textlink="">
      <xdr:nvSpPr>
        <xdr:cNvPr id="462" name="楕円 461"/>
        <xdr:cNvSpPr/>
      </xdr:nvSpPr>
      <xdr:spPr>
        <a:xfrm>
          <a:off x="7810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121920</xdr:rowOff>
    </xdr:from>
    <xdr:to>
      <xdr:col>45</xdr:col>
      <xdr:colOff>177800</xdr:colOff>
      <xdr:row>106</xdr:row>
      <xdr:rowOff>140970</xdr:rowOff>
    </xdr:to>
    <xdr:cxnSp macro="">
      <xdr:nvCxnSpPr>
        <xdr:cNvPr id="463" name="直線コネクタ 462"/>
        <xdr:cNvCxnSpPr/>
      </xdr:nvCxnSpPr>
      <xdr:spPr>
        <a:xfrm>
          <a:off x="7861300" y="182956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74947</xdr:rowOff>
    </xdr:from>
    <xdr:ext cx="469744" cy="259045"/>
    <xdr:sp macro="" textlink="">
      <xdr:nvSpPr>
        <xdr:cNvPr id="464" name="n_1aveValue【市民会館】&#10;一人当たり面積"/>
        <xdr:cNvSpPr txBox="1"/>
      </xdr:nvSpPr>
      <xdr:spPr>
        <a:xfrm>
          <a:off x="93917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71138</xdr:rowOff>
    </xdr:from>
    <xdr:ext cx="469744" cy="259045"/>
    <xdr:sp macro="" textlink="">
      <xdr:nvSpPr>
        <xdr:cNvPr id="465" name="n_2aveValue【市民会館】&#10;一人当たり面積"/>
        <xdr:cNvSpPr txBox="1"/>
      </xdr:nvSpPr>
      <xdr:spPr>
        <a:xfrm>
          <a:off x="85154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90188</xdr:rowOff>
    </xdr:from>
    <xdr:ext cx="469744" cy="259045"/>
    <xdr:sp macro="" textlink="">
      <xdr:nvSpPr>
        <xdr:cNvPr id="466" name="n_3aveValue【市民会館】&#10;一人当たり面積"/>
        <xdr:cNvSpPr txBox="1"/>
      </xdr:nvSpPr>
      <xdr:spPr>
        <a:xfrm>
          <a:off x="7626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71138</xdr:rowOff>
    </xdr:from>
    <xdr:ext cx="469744" cy="259045"/>
    <xdr:sp macro="" textlink="">
      <xdr:nvSpPr>
        <xdr:cNvPr id="467" name="n_4aveValue【市民会館】&#10;一人当たり面積"/>
        <xdr:cNvSpPr txBox="1"/>
      </xdr:nvSpPr>
      <xdr:spPr>
        <a:xfrm>
          <a:off x="67374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11447</xdr:rowOff>
    </xdr:from>
    <xdr:ext cx="469744" cy="259045"/>
    <xdr:sp macro="" textlink="">
      <xdr:nvSpPr>
        <xdr:cNvPr id="468" name="n_1mainValue【市民会館】&#10;一人当たり面積"/>
        <xdr:cNvSpPr txBox="1"/>
      </xdr:nvSpPr>
      <xdr:spPr>
        <a:xfrm>
          <a:off x="93917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11447</xdr:rowOff>
    </xdr:from>
    <xdr:ext cx="469744" cy="259045"/>
    <xdr:sp macro="" textlink="">
      <xdr:nvSpPr>
        <xdr:cNvPr id="469" name="n_2mainValue【市民会館】&#10;一人当たり面積"/>
        <xdr:cNvSpPr txBox="1"/>
      </xdr:nvSpPr>
      <xdr:spPr>
        <a:xfrm>
          <a:off x="85154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163847</xdr:rowOff>
    </xdr:from>
    <xdr:ext cx="469744" cy="259045"/>
    <xdr:sp macro="" textlink="">
      <xdr:nvSpPr>
        <xdr:cNvPr id="470" name="n_3mainValue【市民会館】&#10;一人当たり面積"/>
        <xdr:cNvSpPr txBox="1"/>
      </xdr:nvSpPr>
      <xdr:spPr>
        <a:xfrm>
          <a:off x="76264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1" name="正方形/長方形 47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2" name="正方形/長方形 47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3" name="正方形/長方形 47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4" name="正方形/長方形 47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5" name="正方形/長方形 47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6" name="正方形/長方形 47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7" name="正方形/長方形 47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8" name="正方形/長方形 47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9" name="テキスト ボックス 47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0" name="直線コネクタ 47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1" name="テキスト ボックス 48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2" name="直線コネクタ 48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83" name="テキスト ボックス 48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4" name="直線コネクタ 48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5" name="テキスト ボックス 48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6" name="直線コネクタ 48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7" name="テキスト ボックス 48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8" name="直線コネクタ 48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9" name="テキスト ボックス 48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0" name="直線コネクタ 48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91" name="テキスト ボックス 490"/>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2" name="直線コネクタ 49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133350</xdr:rowOff>
    </xdr:from>
    <xdr:to>
      <xdr:col>85</xdr:col>
      <xdr:colOff>126364</xdr:colOff>
      <xdr:row>41</xdr:row>
      <xdr:rowOff>110490</xdr:rowOff>
    </xdr:to>
    <xdr:cxnSp macro="">
      <xdr:nvCxnSpPr>
        <xdr:cNvPr id="494" name="直線コネクタ 493"/>
        <xdr:cNvCxnSpPr/>
      </xdr:nvCxnSpPr>
      <xdr:spPr>
        <a:xfrm flipV="1">
          <a:off x="16318864" y="5962650"/>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114317</xdr:rowOff>
    </xdr:from>
    <xdr:ext cx="405111" cy="259045"/>
    <xdr:sp macro="" textlink="">
      <xdr:nvSpPr>
        <xdr:cNvPr id="495" name="【一般廃棄物処理施設】&#10;有形固定資産減価償却率最小値テキスト"/>
        <xdr:cNvSpPr txBox="1"/>
      </xdr:nvSpPr>
      <xdr:spPr>
        <a:xfrm>
          <a:off x="16357600"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110490</xdr:rowOff>
    </xdr:from>
    <xdr:to>
      <xdr:col>86</xdr:col>
      <xdr:colOff>25400</xdr:colOff>
      <xdr:row>41</xdr:row>
      <xdr:rowOff>110490</xdr:rowOff>
    </xdr:to>
    <xdr:cxnSp macro="">
      <xdr:nvCxnSpPr>
        <xdr:cNvPr id="496" name="直線コネクタ 495"/>
        <xdr:cNvCxnSpPr/>
      </xdr:nvCxnSpPr>
      <xdr:spPr>
        <a:xfrm>
          <a:off x="16230600" y="713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80027</xdr:rowOff>
    </xdr:from>
    <xdr:ext cx="405111" cy="259045"/>
    <xdr:sp macro="" textlink="">
      <xdr:nvSpPr>
        <xdr:cNvPr id="497" name="【一般廃棄物処理施設】&#10;有形固定資産減価償却率最大値テキスト"/>
        <xdr:cNvSpPr txBox="1"/>
      </xdr:nvSpPr>
      <xdr:spPr>
        <a:xfrm>
          <a:off x="16357600" y="573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133350</xdr:rowOff>
    </xdr:from>
    <xdr:to>
      <xdr:col>86</xdr:col>
      <xdr:colOff>25400</xdr:colOff>
      <xdr:row>34</xdr:row>
      <xdr:rowOff>133350</xdr:rowOff>
    </xdr:to>
    <xdr:cxnSp macro="">
      <xdr:nvCxnSpPr>
        <xdr:cNvPr id="498" name="直線コネクタ 497"/>
        <xdr:cNvCxnSpPr/>
      </xdr:nvCxnSpPr>
      <xdr:spPr>
        <a:xfrm>
          <a:off x="16230600" y="596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52087</xdr:rowOff>
    </xdr:from>
    <xdr:ext cx="405111" cy="259045"/>
    <xdr:sp macro="" textlink="">
      <xdr:nvSpPr>
        <xdr:cNvPr id="499" name="【一般廃棄物処理施設】&#10;有形固定資産減価償却率平均値テキスト"/>
        <xdr:cNvSpPr txBox="1"/>
      </xdr:nvSpPr>
      <xdr:spPr>
        <a:xfrm>
          <a:off x="16357600" y="6395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29210</xdr:rowOff>
    </xdr:from>
    <xdr:to>
      <xdr:col>85</xdr:col>
      <xdr:colOff>177800</xdr:colOff>
      <xdr:row>38</xdr:row>
      <xdr:rowOff>130810</xdr:rowOff>
    </xdr:to>
    <xdr:sp macro="" textlink="">
      <xdr:nvSpPr>
        <xdr:cNvPr id="500" name="フローチャート: 判断 499"/>
        <xdr:cNvSpPr/>
      </xdr:nvSpPr>
      <xdr:spPr>
        <a:xfrm>
          <a:off x="162687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34925</xdr:rowOff>
    </xdr:from>
    <xdr:to>
      <xdr:col>81</xdr:col>
      <xdr:colOff>101600</xdr:colOff>
      <xdr:row>38</xdr:row>
      <xdr:rowOff>136525</xdr:rowOff>
    </xdr:to>
    <xdr:sp macro="" textlink="">
      <xdr:nvSpPr>
        <xdr:cNvPr id="501" name="フローチャート: 判断 500"/>
        <xdr:cNvSpPr/>
      </xdr:nvSpPr>
      <xdr:spPr>
        <a:xfrm>
          <a:off x="15430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4445</xdr:rowOff>
    </xdr:from>
    <xdr:to>
      <xdr:col>76</xdr:col>
      <xdr:colOff>165100</xdr:colOff>
      <xdr:row>38</xdr:row>
      <xdr:rowOff>106045</xdr:rowOff>
    </xdr:to>
    <xdr:sp macro="" textlink="">
      <xdr:nvSpPr>
        <xdr:cNvPr id="502" name="フローチャート: 判断 501"/>
        <xdr:cNvSpPr/>
      </xdr:nvSpPr>
      <xdr:spPr>
        <a:xfrm>
          <a:off x="14541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97790</xdr:rowOff>
    </xdr:from>
    <xdr:to>
      <xdr:col>72</xdr:col>
      <xdr:colOff>38100</xdr:colOff>
      <xdr:row>39</xdr:row>
      <xdr:rowOff>27940</xdr:rowOff>
    </xdr:to>
    <xdr:sp macro="" textlink="">
      <xdr:nvSpPr>
        <xdr:cNvPr id="503" name="フローチャート: 判断 502"/>
        <xdr:cNvSpPr/>
      </xdr:nvSpPr>
      <xdr:spPr>
        <a:xfrm>
          <a:off x="13652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8255</xdr:rowOff>
    </xdr:from>
    <xdr:to>
      <xdr:col>67</xdr:col>
      <xdr:colOff>101600</xdr:colOff>
      <xdr:row>39</xdr:row>
      <xdr:rowOff>109855</xdr:rowOff>
    </xdr:to>
    <xdr:sp macro="" textlink="">
      <xdr:nvSpPr>
        <xdr:cNvPr id="504" name="フローチャート: 判断 503"/>
        <xdr:cNvSpPr/>
      </xdr:nvSpPr>
      <xdr:spPr>
        <a:xfrm>
          <a:off x="12763500" y="669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5" name="テキスト ボックス 50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6" name="テキスト ボックス 50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7" name="テキスト ボックス 50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8" name="テキスト ボックス 50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9" name="テキスト ボックス 50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63500</xdr:rowOff>
    </xdr:from>
    <xdr:to>
      <xdr:col>85</xdr:col>
      <xdr:colOff>177800</xdr:colOff>
      <xdr:row>39</xdr:row>
      <xdr:rowOff>165100</xdr:rowOff>
    </xdr:to>
    <xdr:sp macro="" textlink="">
      <xdr:nvSpPr>
        <xdr:cNvPr id="510" name="楕円 509"/>
        <xdr:cNvSpPr/>
      </xdr:nvSpPr>
      <xdr:spPr>
        <a:xfrm>
          <a:off x="162687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41927</xdr:rowOff>
    </xdr:from>
    <xdr:ext cx="405111" cy="259045"/>
    <xdr:sp macro="" textlink="">
      <xdr:nvSpPr>
        <xdr:cNvPr id="511" name="【一般廃棄物処理施設】&#10;有形固定資産減価償却率該当値テキスト"/>
        <xdr:cNvSpPr txBox="1"/>
      </xdr:nvSpPr>
      <xdr:spPr>
        <a:xfrm>
          <a:off x="16357600" y="672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2540</xdr:rowOff>
    </xdr:from>
    <xdr:to>
      <xdr:col>81</xdr:col>
      <xdr:colOff>101600</xdr:colOff>
      <xdr:row>39</xdr:row>
      <xdr:rowOff>104140</xdr:rowOff>
    </xdr:to>
    <xdr:sp macro="" textlink="">
      <xdr:nvSpPr>
        <xdr:cNvPr id="512" name="楕円 511"/>
        <xdr:cNvSpPr/>
      </xdr:nvSpPr>
      <xdr:spPr>
        <a:xfrm>
          <a:off x="15430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53340</xdr:rowOff>
    </xdr:from>
    <xdr:to>
      <xdr:col>85</xdr:col>
      <xdr:colOff>127000</xdr:colOff>
      <xdr:row>39</xdr:row>
      <xdr:rowOff>114300</xdr:rowOff>
    </xdr:to>
    <xdr:cxnSp macro="">
      <xdr:nvCxnSpPr>
        <xdr:cNvPr id="513" name="直線コネクタ 512"/>
        <xdr:cNvCxnSpPr/>
      </xdr:nvCxnSpPr>
      <xdr:spPr>
        <a:xfrm>
          <a:off x="15481300" y="673989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113030</xdr:rowOff>
    </xdr:from>
    <xdr:to>
      <xdr:col>76</xdr:col>
      <xdr:colOff>165100</xdr:colOff>
      <xdr:row>39</xdr:row>
      <xdr:rowOff>43180</xdr:rowOff>
    </xdr:to>
    <xdr:sp macro="" textlink="">
      <xdr:nvSpPr>
        <xdr:cNvPr id="514" name="楕円 513"/>
        <xdr:cNvSpPr/>
      </xdr:nvSpPr>
      <xdr:spPr>
        <a:xfrm>
          <a:off x="1454150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163830</xdr:rowOff>
    </xdr:from>
    <xdr:to>
      <xdr:col>81</xdr:col>
      <xdr:colOff>50800</xdr:colOff>
      <xdr:row>39</xdr:row>
      <xdr:rowOff>53340</xdr:rowOff>
    </xdr:to>
    <xdr:cxnSp macro="">
      <xdr:nvCxnSpPr>
        <xdr:cNvPr id="515" name="直線コネクタ 514"/>
        <xdr:cNvCxnSpPr/>
      </xdr:nvCxnSpPr>
      <xdr:spPr>
        <a:xfrm>
          <a:off x="14592300" y="667893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2540</xdr:rowOff>
    </xdr:from>
    <xdr:to>
      <xdr:col>72</xdr:col>
      <xdr:colOff>38100</xdr:colOff>
      <xdr:row>39</xdr:row>
      <xdr:rowOff>104140</xdr:rowOff>
    </xdr:to>
    <xdr:sp macro="" textlink="">
      <xdr:nvSpPr>
        <xdr:cNvPr id="516" name="楕円 515"/>
        <xdr:cNvSpPr/>
      </xdr:nvSpPr>
      <xdr:spPr>
        <a:xfrm>
          <a:off x="13652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163830</xdr:rowOff>
    </xdr:from>
    <xdr:to>
      <xdr:col>76</xdr:col>
      <xdr:colOff>114300</xdr:colOff>
      <xdr:row>39</xdr:row>
      <xdr:rowOff>53340</xdr:rowOff>
    </xdr:to>
    <xdr:cxnSp macro="">
      <xdr:nvCxnSpPr>
        <xdr:cNvPr id="517" name="直線コネクタ 516"/>
        <xdr:cNvCxnSpPr/>
      </xdr:nvCxnSpPr>
      <xdr:spPr>
        <a:xfrm flipV="1">
          <a:off x="13703300" y="667893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153052</xdr:rowOff>
    </xdr:from>
    <xdr:ext cx="405111" cy="259045"/>
    <xdr:sp macro="" textlink="">
      <xdr:nvSpPr>
        <xdr:cNvPr id="518" name="n_1aveValue【一般廃棄物処理施設】&#10;有形固定資産減価償却率"/>
        <xdr:cNvSpPr txBox="1"/>
      </xdr:nvSpPr>
      <xdr:spPr>
        <a:xfrm>
          <a:off x="15266044" y="632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122572</xdr:rowOff>
    </xdr:from>
    <xdr:ext cx="405111" cy="259045"/>
    <xdr:sp macro="" textlink="">
      <xdr:nvSpPr>
        <xdr:cNvPr id="519" name="n_2aveValue【一般廃棄物処理施設】&#10;有形固定資産減価償却率"/>
        <xdr:cNvSpPr txBox="1"/>
      </xdr:nvSpPr>
      <xdr:spPr>
        <a:xfrm>
          <a:off x="14389744"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44467</xdr:rowOff>
    </xdr:from>
    <xdr:ext cx="405111" cy="259045"/>
    <xdr:sp macro="" textlink="">
      <xdr:nvSpPr>
        <xdr:cNvPr id="520" name="n_3aveValue【一般廃棄物処理施設】&#10;有形固定資産減価償却率"/>
        <xdr:cNvSpPr txBox="1"/>
      </xdr:nvSpPr>
      <xdr:spPr>
        <a:xfrm>
          <a:off x="13500744" y="638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126382</xdr:rowOff>
    </xdr:from>
    <xdr:ext cx="405111" cy="259045"/>
    <xdr:sp macro="" textlink="">
      <xdr:nvSpPr>
        <xdr:cNvPr id="521" name="n_4aveValue【一般廃棄物処理施設】&#10;有形固定資産減価償却率"/>
        <xdr:cNvSpPr txBox="1"/>
      </xdr:nvSpPr>
      <xdr:spPr>
        <a:xfrm>
          <a:off x="12611744" y="6470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95267</xdr:rowOff>
    </xdr:from>
    <xdr:ext cx="405111" cy="259045"/>
    <xdr:sp macro="" textlink="">
      <xdr:nvSpPr>
        <xdr:cNvPr id="522" name="n_1mainValue【一般廃棄物処理施設】&#10;有形固定資産減価償却率"/>
        <xdr:cNvSpPr txBox="1"/>
      </xdr:nvSpPr>
      <xdr:spPr>
        <a:xfrm>
          <a:off x="152660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34307</xdr:rowOff>
    </xdr:from>
    <xdr:ext cx="405111" cy="259045"/>
    <xdr:sp macro="" textlink="">
      <xdr:nvSpPr>
        <xdr:cNvPr id="523" name="n_2mainValue【一般廃棄物処理施設】&#10;有形固定資産減価償却率"/>
        <xdr:cNvSpPr txBox="1"/>
      </xdr:nvSpPr>
      <xdr:spPr>
        <a:xfrm>
          <a:off x="14389744" y="672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95267</xdr:rowOff>
    </xdr:from>
    <xdr:ext cx="405111" cy="259045"/>
    <xdr:sp macro="" textlink="">
      <xdr:nvSpPr>
        <xdr:cNvPr id="524" name="n_3mainValue【一般廃棄物処理施設】&#10;有形固定資産減価償却率"/>
        <xdr:cNvSpPr txBox="1"/>
      </xdr:nvSpPr>
      <xdr:spPr>
        <a:xfrm>
          <a:off x="135007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5" name="正方形/長方形 52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6" name="正方形/長方形 52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7" name="正方形/長方形 52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8" name="正方形/長方形 52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9" name="正方形/長方形 52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0" name="正方形/長方形 52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1" name="正方形/長方形 53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2" name="正方形/長方形 53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3" name="テキスト ボックス 53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4" name="直線コネクタ 53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35" name="直線コネクタ 534"/>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36" name="テキスト ボックス 535"/>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37" name="直線コネクタ 536"/>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38" name="テキスト ボックス 537"/>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39" name="直線コネクタ 538"/>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40" name="テキスト ボックス 539"/>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41" name="直線コネクタ 540"/>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42" name="テキスト ボックス 541"/>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43" name="直線コネクタ 542"/>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44" name="テキスト ボックス 543"/>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45" name="直線コネクタ 544"/>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46" name="テキスト ボックス 545"/>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7" name="直線コネクタ 54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8" name="テキスト ボックス 54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38699</xdr:rowOff>
    </xdr:from>
    <xdr:to>
      <xdr:col>116</xdr:col>
      <xdr:colOff>62864</xdr:colOff>
      <xdr:row>42</xdr:row>
      <xdr:rowOff>66109</xdr:rowOff>
    </xdr:to>
    <xdr:cxnSp macro="">
      <xdr:nvCxnSpPr>
        <xdr:cNvPr id="550" name="直線コネクタ 549"/>
        <xdr:cNvCxnSpPr/>
      </xdr:nvCxnSpPr>
      <xdr:spPr>
        <a:xfrm flipV="1">
          <a:off x="22160864" y="5867999"/>
          <a:ext cx="0" cy="1399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69936</xdr:rowOff>
    </xdr:from>
    <xdr:ext cx="469744" cy="259045"/>
    <xdr:sp macro="" textlink="">
      <xdr:nvSpPr>
        <xdr:cNvPr id="551" name="【一般廃棄物処理施設】&#10;一人当たり有形固定資産（償却資産）額最小値テキスト"/>
        <xdr:cNvSpPr txBox="1"/>
      </xdr:nvSpPr>
      <xdr:spPr>
        <a:xfrm>
          <a:off x="22199600" y="727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66109</xdr:rowOff>
    </xdr:from>
    <xdr:to>
      <xdr:col>116</xdr:col>
      <xdr:colOff>152400</xdr:colOff>
      <xdr:row>42</xdr:row>
      <xdr:rowOff>66109</xdr:rowOff>
    </xdr:to>
    <xdr:cxnSp macro="">
      <xdr:nvCxnSpPr>
        <xdr:cNvPr id="552" name="直線コネクタ 551"/>
        <xdr:cNvCxnSpPr/>
      </xdr:nvCxnSpPr>
      <xdr:spPr>
        <a:xfrm>
          <a:off x="22072600" y="7267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156826</xdr:rowOff>
    </xdr:from>
    <xdr:ext cx="599010" cy="259045"/>
    <xdr:sp macro="" textlink="">
      <xdr:nvSpPr>
        <xdr:cNvPr id="553" name="【一般廃棄物処理施設】&#10;一人当たり有形固定資産（償却資産）額最大値テキスト"/>
        <xdr:cNvSpPr txBox="1"/>
      </xdr:nvSpPr>
      <xdr:spPr>
        <a:xfrm>
          <a:off x="22199600" y="5643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38699</xdr:rowOff>
    </xdr:from>
    <xdr:to>
      <xdr:col>116</xdr:col>
      <xdr:colOff>152400</xdr:colOff>
      <xdr:row>34</xdr:row>
      <xdr:rowOff>38699</xdr:rowOff>
    </xdr:to>
    <xdr:cxnSp macro="">
      <xdr:nvCxnSpPr>
        <xdr:cNvPr id="554" name="直線コネクタ 553"/>
        <xdr:cNvCxnSpPr/>
      </xdr:nvCxnSpPr>
      <xdr:spPr>
        <a:xfrm>
          <a:off x="22072600" y="5867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105423</xdr:rowOff>
    </xdr:from>
    <xdr:ext cx="534377" cy="259045"/>
    <xdr:sp macro="" textlink="">
      <xdr:nvSpPr>
        <xdr:cNvPr id="555" name="【一般廃棄物処理施設】&#10;一人当たり有形固定資産（償却資産）額平均値テキスト"/>
        <xdr:cNvSpPr txBox="1"/>
      </xdr:nvSpPr>
      <xdr:spPr>
        <a:xfrm>
          <a:off x="22199600" y="66205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126996</xdr:rowOff>
    </xdr:from>
    <xdr:to>
      <xdr:col>116</xdr:col>
      <xdr:colOff>114300</xdr:colOff>
      <xdr:row>39</xdr:row>
      <xdr:rowOff>57146</xdr:rowOff>
    </xdr:to>
    <xdr:sp macro="" textlink="">
      <xdr:nvSpPr>
        <xdr:cNvPr id="556" name="フローチャート: 判断 555"/>
        <xdr:cNvSpPr/>
      </xdr:nvSpPr>
      <xdr:spPr>
        <a:xfrm>
          <a:off x="22110700" y="664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162059</xdr:rowOff>
    </xdr:from>
    <xdr:to>
      <xdr:col>112</xdr:col>
      <xdr:colOff>38100</xdr:colOff>
      <xdr:row>39</xdr:row>
      <xdr:rowOff>92209</xdr:rowOff>
    </xdr:to>
    <xdr:sp macro="" textlink="">
      <xdr:nvSpPr>
        <xdr:cNvPr id="557" name="フローチャート: 判断 556"/>
        <xdr:cNvSpPr/>
      </xdr:nvSpPr>
      <xdr:spPr>
        <a:xfrm>
          <a:off x="21272500" y="6677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166729</xdr:rowOff>
    </xdr:from>
    <xdr:to>
      <xdr:col>107</xdr:col>
      <xdr:colOff>101600</xdr:colOff>
      <xdr:row>39</xdr:row>
      <xdr:rowOff>96879</xdr:rowOff>
    </xdr:to>
    <xdr:sp macro="" textlink="">
      <xdr:nvSpPr>
        <xdr:cNvPr id="558" name="フローチャート: 判断 557"/>
        <xdr:cNvSpPr/>
      </xdr:nvSpPr>
      <xdr:spPr>
        <a:xfrm>
          <a:off x="20383500" y="668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103842</xdr:rowOff>
    </xdr:from>
    <xdr:to>
      <xdr:col>102</xdr:col>
      <xdr:colOff>165100</xdr:colOff>
      <xdr:row>39</xdr:row>
      <xdr:rowOff>33992</xdr:rowOff>
    </xdr:to>
    <xdr:sp macro="" textlink="">
      <xdr:nvSpPr>
        <xdr:cNvPr id="559" name="フローチャート: 判断 558"/>
        <xdr:cNvSpPr/>
      </xdr:nvSpPr>
      <xdr:spPr>
        <a:xfrm>
          <a:off x="19494500" y="661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35</xdr:row>
      <xdr:rowOff>114717</xdr:rowOff>
    </xdr:from>
    <xdr:to>
      <xdr:col>98</xdr:col>
      <xdr:colOff>38100</xdr:colOff>
      <xdr:row>36</xdr:row>
      <xdr:rowOff>44867</xdr:rowOff>
    </xdr:to>
    <xdr:sp macro="" textlink="">
      <xdr:nvSpPr>
        <xdr:cNvPr id="560" name="フローチャート: 判断 559"/>
        <xdr:cNvSpPr/>
      </xdr:nvSpPr>
      <xdr:spPr>
        <a:xfrm>
          <a:off x="18605500" y="611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1" name="テキスト ボックス 56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2" name="テキスト ボックス 56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3" name="テキスト ボックス 56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4" name="テキスト ボックス 56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5" name="テキスト ボックス 56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158870</xdr:rowOff>
    </xdr:from>
    <xdr:to>
      <xdr:col>116</xdr:col>
      <xdr:colOff>114300</xdr:colOff>
      <xdr:row>36</xdr:row>
      <xdr:rowOff>89020</xdr:rowOff>
    </xdr:to>
    <xdr:sp macro="" textlink="">
      <xdr:nvSpPr>
        <xdr:cNvPr id="566" name="楕円 565"/>
        <xdr:cNvSpPr/>
      </xdr:nvSpPr>
      <xdr:spPr>
        <a:xfrm>
          <a:off x="22110700" y="615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10297</xdr:rowOff>
    </xdr:from>
    <xdr:ext cx="534377" cy="259045"/>
    <xdr:sp macro="" textlink="">
      <xdr:nvSpPr>
        <xdr:cNvPr id="567" name="【一般廃棄物処理施設】&#10;一人当たり有形固定資産（償却資産）額該当値テキスト"/>
        <xdr:cNvSpPr txBox="1"/>
      </xdr:nvSpPr>
      <xdr:spPr>
        <a:xfrm>
          <a:off x="22199600" y="601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168035</xdr:rowOff>
    </xdr:from>
    <xdr:to>
      <xdr:col>112</xdr:col>
      <xdr:colOff>38100</xdr:colOff>
      <xdr:row>36</xdr:row>
      <xdr:rowOff>98185</xdr:rowOff>
    </xdr:to>
    <xdr:sp macro="" textlink="">
      <xdr:nvSpPr>
        <xdr:cNvPr id="568" name="楕円 567"/>
        <xdr:cNvSpPr/>
      </xdr:nvSpPr>
      <xdr:spPr>
        <a:xfrm>
          <a:off x="21272500" y="616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38220</xdr:rowOff>
    </xdr:from>
    <xdr:to>
      <xdr:col>116</xdr:col>
      <xdr:colOff>63500</xdr:colOff>
      <xdr:row>36</xdr:row>
      <xdr:rowOff>47385</xdr:rowOff>
    </xdr:to>
    <xdr:cxnSp macro="">
      <xdr:nvCxnSpPr>
        <xdr:cNvPr id="569" name="直線コネクタ 568"/>
        <xdr:cNvCxnSpPr/>
      </xdr:nvCxnSpPr>
      <xdr:spPr>
        <a:xfrm flipV="1">
          <a:off x="21323300" y="6210420"/>
          <a:ext cx="838200" cy="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3792</xdr:rowOff>
    </xdr:from>
    <xdr:to>
      <xdr:col>107</xdr:col>
      <xdr:colOff>101600</xdr:colOff>
      <xdr:row>36</xdr:row>
      <xdr:rowOff>105392</xdr:rowOff>
    </xdr:to>
    <xdr:sp macro="" textlink="">
      <xdr:nvSpPr>
        <xdr:cNvPr id="570" name="楕円 569"/>
        <xdr:cNvSpPr/>
      </xdr:nvSpPr>
      <xdr:spPr>
        <a:xfrm>
          <a:off x="20383500" y="617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47385</xdr:rowOff>
    </xdr:from>
    <xdr:to>
      <xdr:col>111</xdr:col>
      <xdr:colOff>177800</xdr:colOff>
      <xdr:row>36</xdr:row>
      <xdr:rowOff>54592</xdr:rowOff>
    </xdr:to>
    <xdr:cxnSp macro="">
      <xdr:nvCxnSpPr>
        <xdr:cNvPr id="571" name="直線コネクタ 570"/>
        <xdr:cNvCxnSpPr/>
      </xdr:nvCxnSpPr>
      <xdr:spPr>
        <a:xfrm flipV="1">
          <a:off x="20434300" y="6219585"/>
          <a:ext cx="889000" cy="7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105312</xdr:rowOff>
    </xdr:from>
    <xdr:to>
      <xdr:col>102</xdr:col>
      <xdr:colOff>165100</xdr:colOff>
      <xdr:row>35</xdr:row>
      <xdr:rowOff>35462</xdr:rowOff>
    </xdr:to>
    <xdr:sp macro="" textlink="">
      <xdr:nvSpPr>
        <xdr:cNvPr id="572" name="楕円 571"/>
        <xdr:cNvSpPr/>
      </xdr:nvSpPr>
      <xdr:spPr>
        <a:xfrm>
          <a:off x="19494500" y="593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156112</xdr:rowOff>
    </xdr:from>
    <xdr:to>
      <xdr:col>107</xdr:col>
      <xdr:colOff>50800</xdr:colOff>
      <xdr:row>36</xdr:row>
      <xdr:rowOff>54592</xdr:rowOff>
    </xdr:to>
    <xdr:cxnSp macro="">
      <xdr:nvCxnSpPr>
        <xdr:cNvPr id="573" name="直線コネクタ 572"/>
        <xdr:cNvCxnSpPr/>
      </xdr:nvCxnSpPr>
      <xdr:spPr>
        <a:xfrm>
          <a:off x="19545300" y="5985412"/>
          <a:ext cx="889000" cy="24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83336</xdr:rowOff>
    </xdr:from>
    <xdr:ext cx="534377" cy="259045"/>
    <xdr:sp macro="" textlink="">
      <xdr:nvSpPr>
        <xdr:cNvPr id="574" name="n_1aveValue【一般廃棄物処理施設】&#10;一人当たり有形固定資産（償却資産）額"/>
        <xdr:cNvSpPr txBox="1"/>
      </xdr:nvSpPr>
      <xdr:spPr>
        <a:xfrm>
          <a:off x="21043411" y="676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88006</xdr:rowOff>
    </xdr:from>
    <xdr:ext cx="534377" cy="259045"/>
    <xdr:sp macro="" textlink="">
      <xdr:nvSpPr>
        <xdr:cNvPr id="575" name="n_2aveValue【一般廃棄物処理施設】&#10;一人当たり有形固定資産（償却資産）額"/>
        <xdr:cNvSpPr txBox="1"/>
      </xdr:nvSpPr>
      <xdr:spPr>
        <a:xfrm>
          <a:off x="20167111" y="677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25119</xdr:rowOff>
    </xdr:from>
    <xdr:ext cx="534377" cy="259045"/>
    <xdr:sp macro="" textlink="">
      <xdr:nvSpPr>
        <xdr:cNvPr id="576" name="n_3aveValue【一般廃棄物処理施設】&#10;一人当たり有形固定資産（償却資産）額"/>
        <xdr:cNvSpPr txBox="1"/>
      </xdr:nvSpPr>
      <xdr:spPr>
        <a:xfrm>
          <a:off x="19278111" y="671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34</xdr:row>
      <xdr:rowOff>61394</xdr:rowOff>
    </xdr:from>
    <xdr:ext cx="599010" cy="259045"/>
    <xdr:sp macro="" textlink="">
      <xdr:nvSpPr>
        <xdr:cNvPr id="577" name="n_4aveValue【一般廃棄物処理施設】&#10;一人当たり有形固定資産（償却資産）額"/>
        <xdr:cNvSpPr txBox="1"/>
      </xdr:nvSpPr>
      <xdr:spPr>
        <a:xfrm>
          <a:off x="18356795" y="589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34</xdr:row>
      <xdr:rowOff>114712</xdr:rowOff>
    </xdr:from>
    <xdr:ext cx="534377" cy="259045"/>
    <xdr:sp macro="" textlink="">
      <xdr:nvSpPr>
        <xdr:cNvPr id="578" name="n_1mainValue【一般廃棄物処理施設】&#10;一人当たり有形固定資産（償却資産）額"/>
        <xdr:cNvSpPr txBox="1"/>
      </xdr:nvSpPr>
      <xdr:spPr>
        <a:xfrm>
          <a:off x="21043411" y="594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34</xdr:row>
      <xdr:rowOff>121919</xdr:rowOff>
    </xdr:from>
    <xdr:ext cx="534377" cy="259045"/>
    <xdr:sp macro="" textlink="">
      <xdr:nvSpPr>
        <xdr:cNvPr id="579" name="n_2mainValue【一般廃棄物処理施設】&#10;一人当たり有形固定資産（償却資産）額"/>
        <xdr:cNvSpPr txBox="1"/>
      </xdr:nvSpPr>
      <xdr:spPr>
        <a:xfrm>
          <a:off x="20167111" y="595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33</xdr:row>
      <xdr:rowOff>51989</xdr:rowOff>
    </xdr:from>
    <xdr:ext cx="599010" cy="259045"/>
    <xdr:sp macro="" textlink="">
      <xdr:nvSpPr>
        <xdr:cNvPr id="580" name="n_3mainValue【一般廃棄物処理施設】&#10;一人当たり有形固定資産（償却資産）額"/>
        <xdr:cNvSpPr txBox="1"/>
      </xdr:nvSpPr>
      <xdr:spPr>
        <a:xfrm>
          <a:off x="19245795" y="5709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1" name="正方形/長方形 58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2" name="正方形/長方形 58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3" name="正方形/長方形 58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4" name="正方形/長方形 58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5" name="正方形/長方形 58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6" name="正方形/長方形 58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7" name="正方形/長方形 58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8" name="正方形/長方形 58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9" name="テキスト ボックス 58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0" name="直線コネクタ 58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91" name="テキスト ボックス 59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592" name="直線コネクタ 591"/>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593" name="テキスト ボックス 592"/>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94" name="直線コネクタ 593"/>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95" name="テキスト ボックス 594"/>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596" name="直線コネクタ 595"/>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597" name="テキスト ボックス 596"/>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8" name="直線コネクタ 59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9" name="テキスト ボックス 59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600" name="直線コネクタ 599"/>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601" name="テキスト ボックス 600"/>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602" name="直線コネクタ 601"/>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603" name="テキスト ボックス 602"/>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604" name="直線コネクタ 603"/>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605" name="テキスト ボックス 604"/>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6" name="直線コネクタ 60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7" name="テキスト ボックス 60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25718</xdr:rowOff>
    </xdr:from>
    <xdr:to>
      <xdr:col>85</xdr:col>
      <xdr:colOff>126364</xdr:colOff>
      <xdr:row>63</xdr:row>
      <xdr:rowOff>165735</xdr:rowOff>
    </xdr:to>
    <xdr:cxnSp macro="">
      <xdr:nvCxnSpPr>
        <xdr:cNvPr id="609" name="直線コネクタ 608"/>
        <xdr:cNvCxnSpPr/>
      </xdr:nvCxnSpPr>
      <xdr:spPr>
        <a:xfrm flipV="1">
          <a:off x="16318864" y="9626918"/>
          <a:ext cx="0" cy="1340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169562</xdr:rowOff>
    </xdr:from>
    <xdr:ext cx="405111" cy="259045"/>
    <xdr:sp macro="" textlink="">
      <xdr:nvSpPr>
        <xdr:cNvPr id="610" name="【保健センター・保健所】&#10;有形固定資産減価償却率最小値テキスト"/>
        <xdr:cNvSpPr txBox="1"/>
      </xdr:nvSpPr>
      <xdr:spPr>
        <a:xfrm>
          <a:off x="16357600" y="1097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165735</xdr:rowOff>
    </xdr:from>
    <xdr:to>
      <xdr:col>86</xdr:col>
      <xdr:colOff>25400</xdr:colOff>
      <xdr:row>63</xdr:row>
      <xdr:rowOff>165735</xdr:rowOff>
    </xdr:to>
    <xdr:cxnSp macro="">
      <xdr:nvCxnSpPr>
        <xdr:cNvPr id="611" name="直線コネクタ 610"/>
        <xdr:cNvCxnSpPr/>
      </xdr:nvCxnSpPr>
      <xdr:spPr>
        <a:xfrm>
          <a:off x="16230600" y="1096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143845</xdr:rowOff>
    </xdr:from>
    <xdr:ext cx="405111" cy="259045"/>
    <xdr:sp macro="" textlink="">
      <xdr:nvSpPr>
        <xdr:cNvPr id="612" name="【保健センター・保健所】&#10;有形固定資産減価償却率最大値テキスト"/>
        <xdr:cNvSpPr txBox="1"/>
      </xdr:nvSpPr>
      <xdr:spPr>
        <a:xfrm>
          <a:off x="16357600" y="9402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25718</xdr:rowOff>
    </xdr:from>
    <xdr:to>
      <xdr:col>86</xdr:col>
      <xdr:colOff>25400</xdr:colOff>
      <xdr:row>56</xdr:row>
      <xdr:rowOff>25718</xdr:rowOff>
    </xdr:to>
    <xdr:cxnSp macro="">
      <xdr:nvCxnSpPr>
        <xdr:cNvPr id="613" name="直線コネクタ 612"/>
        <xdr:cNvCxnSpPr/>
      </xdr:nvCxnSpPr>
      <xdr:spPr>
        <a:xfrm>
          <a:off x="16230600" y="962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1922</xdr:rowOff>
    </xdr:from>
    <xdr:ext cx="405111" cy="259045"/>
    <xdr:sp macro="" textlink="">
      <xdr:nvSpPr>
        <xdr:cNvPr id="614" name="【保健センター・保健所】&#10;有形固定資産減価償却率平均値テキスト"/>
        <xdr:cNvSpPr txBox="1"/>
      </xdr:nvSpPr>
      <xdr:spPr>
        <a:xfrm>
          <a:off x="16357600" y="1028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23495</xdr:rowOff>
    </xdr:from>
    <xdr:to>
      <xdr:col>85</xdr:col>
      <xdr:colOff>177800</xdr:colOff>
      <xdr:row>60</xdr:row>
      <xdr:rowOff>125095</xdr:rowOff>
    </xdr:to>
    <xdr:sp macro="" textlink="">
      <xdr:nvSpPr>
        <xdr:cNvPr id="615" name="フローチャート: 判断 614"/>
        <xdr:cNvSpPr/>
      </xdr:nvSpPr>
      <xdr:spPr>
        <a:xfrm>
          <a:off x="16268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20638</xdr:rowOff>
    </xdr:from>
    <xdr:to>
      <xdr:col>81</xdr:col>
      <xdr:colOff>101600</xdr:colOff>
      <xdr:row>60</xdr:row>
      <xdr:rowOff>122238</xdr:rowOff>
    </xdr:to>
    <xdr:sp macro="" textlink="">
      <xdr:nvSpPr>
        <xdr:cNvPr id="616" name="フローチャート: 判断 615"/>
        <xdr:cNvSpPr/>
      </xdr:nvSpPr>
      <xdr:spPr>
        <a:xfrm>
          <a:off x="15430500" y="1030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92075</xdr:rowOff>
    </xdr:from>
    <xdr:to>
      <xdr:col>76</xdr:col>
      <xdr:colOff>165100</xdr:colOff>
      <xdr:row>60</xdr:row>
      <xdr:rowOff>22225</xdr:rowOff>
    </xdr:to>
    <xdr:sp macro="" textlink="">
      <xdr:nvSpPr>
        <xdr:cNvPr id="617" name="フローチャート: 判断 616"/>
        <xdr:cNvSpPr/>
      </xdr:nvSpPr>
      <xdr:spPr>
        <a:xfrm>
          <a:off x="14541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34925</xdr:rowOff>
    </xdr:from>
    <xdr:to>
      <xdr:col>72</xdr:col>
      <xdr:colOff>38100</xdr:colOff>
      <xdr:row>59</xdr:row>
      <xdr:rowOff>136525</xdr:rowOff>
    </xdr:to>
    <xdr:sp macro="" textlink="">
      <xdr:nvSpPr>
        <xdr:cNvPr id="618" name="フローチャート: 判断 617"/>
        <xdr:cNvSpPr/>
      </xdr:nvSpPr>
      <xdr:spPr>
        <a:xfrm>
          <a:off x="13652500" y="1015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132080</xdr:rowOff>
    </xdr:from>
    <xdr:to>
      <xdr:col>67</xdr:col>
      <xdr:colOff>101600</xdr:colOff>
      <xdr:row>59</xdr:row>
      <xdr:rowOff>62230</xdr:rowOff>
    </xdr:to>
    <xdr:sp macro="" textlink="">
      <xdr:nvSpPr>
        <xdr:cNvPr id="619" name="フローチャート: 判断 618"/>
        <xdr:cNvSpPr/>
      </xdr:nvSpPr>
      <xdr:spPr>
        <a:xfrm>
          <a:off x="12763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0" name="テキスト ボックス 61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1" name="テキスト ボックス 62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2" name="テキスト ボックス 62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3" name="テキスト ボックス 62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4" name="テキスト ボックス 62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97790</xdr:rowOff>
    </xdr:from>
    <xdr:to>
      <xdr:col>85</xdr:col>
      <xdr:colOff>177800</xdr:colOff>
      <xdr:row>60</xdr:row>
      <xdr:rowOff>27940</xdr:rowOff>
    </xdr:to>
    <xdr:sp macro="" textlink="">
      <xdr:nvSpPr>
        <xdr:cNvPr id="625" name="楕円 624"/>
        <xdr:cNvSpPr/>
      </xdr:nvSpPr>
      <xdr:spPr>
        <a:xfrm>
          <a:off x="162687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120667</xdr:rowOff>
    </xdr:from>
    <xdr:ext cx="405111" cy="259045"/>
    <xdr:sp macro="" textlink="">
      <xdr:nvSpPr>
        <xdr:cNvPr id="626" name="【保健センター・保健所】&#10;有形固定資産減価償却率該当値テキスト"/>
        <xdr:cNvSpPr txBox="1"/>
      </xdr:nvSpPr>
      <xdr:spPr>
        <a:xfrm>
          <a:off x="16357600"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40640</xdr:rowOff>
    </xdr:from>
    <xdr:to>
      <xdr:col>81</xdr:col>
      <xdr:colOff>101600</xdr:colOff>
      <xdr:row>59</xdr:row>
      <xdr:rowOff>142240</xdr:rowOff>
    </xdr:to>
    <xdr:sp macro="" textlink="">
      <xdr:nvSpPr>
        <xdr:cNvPr id="627" name="楕円 626"/>
        <xdr:cNvSpPr/>
      </xdr:nvSpPr>
      <xdr:spPr>
        <a:xfrm>
          <a:off x="15430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91440</xdr:rowOff>
    </xdr:from>
    <xdr:to>
      <xdr:col>85</xdr:col>
      <xdr:colOff>127000</xdr:colOff>
      <xdr:row>59</xdr:row>
      <xdr:rowOff>148590</xdr:rowOff>
    </xdr:to>
    <xdr:cxnSp macro="">
      <xdr:nvCxnSpPr>
        <xdr:cNvPr id="628" name="直線コネクタ 627"/>
        <xdr:cNvCxnSpPr/>
      </xdr:nvCxnSpPr>
      <xdr:spPr>
        <a:xfrm>
          <a:off x="15481300" y="1020699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154940</xdr:rowOff>
    </xdr:from>
    <xdr:to>
      <xdr:col>76</xdr:col>
      <xdr:colOff>165100</xdr:colOff>
      <xdr:row>59</xdr:row>
      <xdr:rowOff>85090</xdr:rowOff>
    </xdr:to>
    <xdr:sp macro="" textlink="">
      <xdr:nvSpPr>
        <xdr:cNvPr id="629" name="楕円 628"/>
        <xdr:cNvSpPr/>
      </xdr:nvSpPr>
      <xdr:spPr>
        <a:xfrm>
          <a:off x="14541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34290</xdr:rowOff>
    </xdr:from>
    <xdr:to>
      <xdr:col>81</xdr:col>
      <xdr:colOff>50800</xdr:colOff>
      <xdr:row>59</xdr:row>
      <xdr:rowOff>91440</xdr:rowOff>
    </xdr:to>
    <xdr:cxnSp macro="">
      <xdr:nvCxnSpPr>
        <xdr:cNvPr id="630" name="直線コネクタ 629"/>
        <xdr:cNvCxnSpPr/>
      </xdr:nvCxnSpPr>
      <xdr:spPr>
        <a:xfrm>
          <a:off x="14592300" y="1014984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154940</xdr:rowOff>
    </xdr:from>
    <xdr:to>
      <xdr:col>72</xdr:col>
      <xdr:colOff>38100</xdr:colOff>
      <xdr:row>63</xdr:row>
      <xdr:rowOff>85090</xdr:rowOff>
    </xdr:to>
    <xdr:sp macro="" textlink="">
      <xdr:nvSpPr>
        <xdr:cNvPr id="631" name="楕円 630"/>
        <xdr:cNvSpPr/>
      </xdr:nvSpPr>
      <xdr:spPr>
        <a:xfrm>
          <a:off x="13652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34290</xdr:rowOff>
    </xdr:from>
    <xdr:to>
      <xdr:col>76</xdr:col>
      <xdr:colOff>114300</xdr:colOff>
      <xdr:row>63</xdr:row>
      <xdr:rowOff>34290</xdr:rowOff>
    </xdr:to>
    <xdr:cxnSp macro="">
      <xdr:nvCxnSpPr>
        <xdr:cNvPr id="632" name="直線コネクタ 631"/>
        <xdr:cNvCxnSpPr/>
      </xdr:nvCxnSpPr>
      <xdr:spPr>
        <a:xfrm flipV="1">
          <a:off x="13703300" y="10149840"/>
          <a:ext cx="8890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113365</xdr:rowOff>
    </xdr:from>
    <xdr:ext cx="405111" cy="259045"/>
    <xdr:sp macro="" textlink="">
      <xdr:nvSpPr>
        <xdr:cNvPr id="633" name="n_1aveValue【保健センター・保健所】&#10;有形固定資産減価償却率"/>
        <xdr:cNvSpPr txBox="1"/>
      </xdr:nvSpPr>
      <xdr:spPr>
        <a:xfrm>
          <a:off x="15266044" y="10400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13352</xdr:rowOff>
    </xdr:from>
    <xdr:ext cx="405111" cy="259045"/>
    <xdr:sp macro="" textlink="">
      <xdr:nvSpPr>
        <xdr:cNvPr id="634" name="n_2aveValue【保健センター・保健所】&#10;有形固定資産減価償却率"/>
        <xdr:cNvSpPr txBox="1"/>
      </xdr:nvSpPr>
      <xdr:spPr>
        <a:xfrm>
          <a:off x="14389744" y="1030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153052</xdr:rowOff>
    </xdr:from>
    <xdr:ext cx="405111" cy="259045"/>
    <xdr:sp macro="" textlink="">
      <xdr:nvSpPr>
        <xdr:cNvPr id="635" name="n_3aveValue【保健センター・保健所】&#10;有形固定資産減価償却率"/>
        <xdr:cNvSpPr txBox="1"/>
      </xdr:nvSpPr>
      <xdr:spPr>
        <a:xfrm>
          <a:off x="13500744"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78757</xdr:rowOff>
    </xdr:from>
    <xdr:ext cx="405111" cy="259045"/>
    <xdr:sp macro="" textlink="">
      <xdr:nvSpPr>
        <xdr:cNvPr id="636" name="n_4aveValue【保健センター・保健所】&#10;有形固定資産減価償却率"/>
        <xdr:cNvSpPr txBox="1"/>
      </xdr:nvSpPr>
      <xdr:spPr>
        <a:xfrm>
          <a:off x="12611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158767</xdr:rowOff>
    </xdr:from>
    <xdr:ext cx="405111" cy="259045"/>
    <xdr:sp macro="" textlink="">
      <xdr:nvSpPr>
        <xdr:cNvPr id="637" name="n_1mainValue【保健センター・保健所】&#10;有形固定資産減価償却率"/>
        <xdr:cNvSpPr txBox="1"/>
      </xdr:nvSpPr>
      <xdr:spPr>
        <a:xfrm>
          <a:off x="152660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101617</xdr:rowOff>
    </xdr:from>
    <xdr:ext cx="405111" cy="259045"/>
    <xdr:sp macro="" textlink="">
      <xdr:nvSpPr>
        <xdr:cNvPr id="638" name="n_2mainValue【保健センター・保健所】&#10;有形固定資産減価償却率"/>
        <xdr:cNvSpPr txBox="1"/>
      </xdr:nvSpPr>
      <xdr:spPr>
        <a:xfrm>
          <a:off x="14389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76217</xdr:rowOff>
    </xdr:from>
    <xdr:ext cx="405111" cy="259045"/>
    <xdr:sp macro="" textlink="">
      <xdr:nvSpPr>
        <xdr:cNvPr id="639" name="n_3mainValue【保健センター・保健所】&#10;有形固定資産減価償却率"/>
        <xdr:cNvSpPr txBox="1"/>
      </xdr:nvSpPr>
      <xdr:spPr>
        <a:xfrm>
          <a:off x="13500744" y="1087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0" name="正方形/長方形 63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1" name="正方形/長方形 64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2" name="正方形/長方形 64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3" name="正方形/長方形 64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4" name="正方形/長方形 64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5" name="正方形/長方形 64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6" name="正方形/長方形 64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7" name="正方形/長方形 64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8" name="テキスト ボックス 64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9" name="直線コネクタ 64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50" name="直線コネクタ 64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51" name="テキスト ボックス 65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52" name="直線コネクタ 65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53" name="テキスト ボックス 65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54" name="直線コネクタ 65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55" name="テキスト ボックス 65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56" name="直線コネクタ 65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57" name="テキスト ボックス 65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8" name="直線コネクタ 65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9" name="テキスト ボックス 65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62</xdr:row>
      <xdr:rowOff>137160</xdr:rowOff>
    </xdr:to>
    <xdr:cxnSp macro="">
      <xdr:nvCxnSpPr>
        <xdr:cNvPr id="661" name="直線コネクタ 660"/>
        <xdr:cNvCxnSpPr/>
      </xdr:nvCxnSpPr>
      <xdr:spPr>
        <a:xfrm flipV="1">
          <a:off x="22160864" y="94640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140987</xdr:rowOff>
    </xdr:from>
    <xdr:ext cx="469744" cy="259045"/>
    <xdr:sp macro="" textlink="">
      <xdr:nvSpPr>
        <xdr:cNvPr id="662" name="【保健センター・保健所】&#10;一人当たり面積最小値テキスト"/>
        <xdr:cNvSpPr txBox="1"/>
      </xdr:nvSpPr>
      <xdr:spPr>
        <a:xfrm>
          <a:off x="2219960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137160</xdr:rowOff>
    </xdr:from>
    <xdr:to>
      <xdr:col>116</xdr:col>
      <xdr:colOff>152400</xdr:colOff>
      <xdr:row>62</xdr:row>
      <xdr:rowOff>137160</xdr:rowOff>
    </xdr:to>
    <xdr:cxnSp macro="">
      <xdr:nvCxnSpPr>
        <xdr:cNvPr id="663" name="直線コネクタ 662"/>
        <xdr:cNvCxnSpPr/>
      </xdr:nvCxnSpPr>
      <xdr:spPr>
        <a:xfrm>
          <a:off x="22072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664"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665" name="直線コネクタ 664"/>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41927</xdr:rowOff>
    </xdr:from>
    <xdr:ext cx="469744" cy="259045"/>
    <xdr:sp macro="" textlink="">
      <xdr:nvSpPr>
        <xdr:cNvPr id="666" name="【保健センター・保健所】&#10;一人当たり面積平均値テキスト"/>
        <xdr:cNvSpPr txBox="1"/>
      </xdr:nvSpPr>
      <xdr:spPr>
        <a:xfrm>
          <a:off x="22199600" y="1032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63500</xdr:rowOff>
    </xdr:from>
    <xdr:to>
      <xdr:col>116</xdr:col>
      <xdr:colOff>114300</xdr:colOff>
      <xdr:row>60</xdr:row>
      <xdr:rowOff>165100</xdr:rowOff>
    </xdr:to>
    <xdr:sp macro="" textlink="">
      <xdr:nvSpPr>
        <xdr:cNvPr id="667" name="フローチャート: 判断 666"/>
        <xdr:cNvSpPr/>
      </xdr:nvSpPr>
      <xdr:spPr>
        <a:xfrm>
          <a:off x="22110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132080</xdr:rowOff>
    </xdr:from>
    <xdr:to>
      <xdr:col>112</xdr:col>
      <xdr:colOff>38100</xdr:colOff>
      <xdr:row>61</xdr:row>
      <xdr:rowOff>62230</xdr:rowOff>
    </xdr:to>
    <xdr:sp macro="" textlink="">
      <xdr:nvSpPr>
        <xdr:cNvPr id="668" name="フローチャート: 判断 667"/>
        <xdr:cNvSpPr/>
      </xdr:nvSpPr>
      <xdr:spPr>
        <a:xfrm>
          <a:off x="21272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109220</xdr:rowOff>
    </xdr:from>
    <xdr:to>
      <xdr:col>107</xdr:col>
      <xdr:colOff>101600</xdr:colOff>
      <xdr:row>61</xdr:row>
      <xdr:rowOff>39370</xdr:rowOff>
    </xdr:to>
    <xdr:sp macro="" textlink="">
      <xdr:nvSpPr>
        <xdr:cNvPr id="669" name="フローチャート: 判断 668"/>
        <xdr:cNvSpPr/>
      </xdr:nvSpPr>
      <xdr:spPr>
        <a:xfrm>
          <a:off x="20383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17780</xdr:rowOff>
    </xdr:from>
    <xdr:to>
      <xdr:col>102</xdr:col>
      <xdr:colOff>165100</xdr:colOff>
      <xdr:row>60</xdr:row>
      <xdr:rowOff>119380</xdr:rowOff>
    </xdr:to>
    <xdr:sp macro="" textlink="">
      <xdr:nvSpPr>
        <xdr:cNvPr id="670" name="フローチャート: 判断 669"/>
        <xdr:cNvSpPr/>
      </xdr:nvSpPr>
      <xdr:spPr>
        <a:xfrm>
          <a:off x="19494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63500</xdr:rowOff>
    </xdr:from>
    <xdr:to>
      <xdr:col>98</xdr:col>
      <xdr:colOff>38100</xdr:colOff>
      <xdr:row>60</xdr:row>
      <xdr:rowOff>165100</xdr:rowOff>
    </xdr:to>
    <xdr:sp macro="" textlink="">
      <xdr:nvSpPr>
        <xdr:cNvPr id="671" name="フローチャート: 判断 670"/>
        <xdr:cNvSpPr/>
      </xdr:nvSpPr>
      <xdr:spPr>
        <a:xfrm>
          <a:off x="18605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2" name="テキスト ボックス 67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3" name="テキスト ボックス 67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4" name="テキスト ボックス 67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5" name="テキスト ボックス 67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6" name="テキスト ボックス 67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74930</xdr:rowOff>
    </xdr:from>
    <xdr:to>
      <xdr:col>116</xdr:col>
      <xdr:colOff>114300</xdr:colOff>
      <xdr:row>60</xdr:row>
      <xdr:rowOff>5080</xdr:rowOff>
    </xdr:to>
    <xdr:sp macro="" textlink="">
      <xdr:nvSpPr>
        <xdr:cNvPr id="677" name="楕円 676"/>
        <xdr:cNvSpPr/>
      </xdr:nvSpPr>
      <xdr:spPr>
        <a:xfrm>
          <a:off x="221107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97807</xdr:rowOff>
    </xdr:from>
    <xdr:ext cx="469744" cy="259045"/>
    <xdr:sp macro="" textlink="">
      <xdr:nvSpPr>
        <xdr:cNvPr id="678" name="【保健センター・保健所】&#10;一人当たり面積該当値テキスト"/>
        <xdr:cNvSpPr txBox="1"/>
      </xdr:nvSpPr>
      <xdr:spPr>
        <a:xfrm>
          <a:off x="22199600" y="1004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74930</xdr:rowOff>
    </xdr:from>
    <xdr:to>
      <xdr:col>112</xdr:col>
      <xdr:colOff>38100</xdr:colOff>
      <xdr:row>60</xdr:row>
      <xdr:rowOff>5080</xdr:rowOff>
    </xdr:to>
    <xdr:sp macro="" textlink="">
      <xdr:nvSpPr>
        <xdr:cNvPr id="679" name="楕円 678"/>
        <xdr:cNvSpPr/>
      </xdr:nvSpPr>
      <xdr:spPr>
        <a:xfrm>
          <a:off x="21272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125730</xdr:rowOff>
    </xdr:from>
    <xdr:to>
      <xdr:col>116</xdr:col>
      <xdr:colOff>63500</xdr:colOff>
      <xdr:row>59</xdr:row>
      <xdr:rowOff>125730</xdr:rowOff>
    </xdr:to>
    <xdr:cxnSp macro="">
      <xdr:nvCxnSpPr>
        <xdr:cNvPr id="680" name="直線コネクタ 679"/>
        <xdr:cNvCxnSpPr/>
      </xdr:nvCxnSpPr>
      <xdr:spPr>
        <a:xfrm>
          <a:off x="21323300" y="102412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74930</xdr:rowOff>
    </xdr:from>
    <xdr:to>
      <xdr:col>107</xdr:col>
      <xdr:colOff>101600</xdr:colOff>
      <xdr:row>60</xdr:row>
      <xdr:rowOff>5080</xdr:rowOff>
    </xdr:to>
    <xdr:sp macro="" textlink="">
      <xdr:nvSpPr>
        <xdr:cNvPr id="681" name="楕円 680"/>
        <xdr:cNvSpPr/>
      </xdr:nvSpPr>
      <xdr:spPr>
        <a:xfrm>
          <a:off x="20383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125730</xdr:rowOff>
    </xdr:from>
    <xdr:to>
      <xdr:col>111</xdr:col>
      <xdr:colOff>177800</xdr:colOff>
      <xdr:row>59</xdr:row>
      <xdr:rowOff>125730</xdr:rowOff>
    </xdr:to>
    <xdr:cxnSp macro="">
      <xdr:nvCxnSpPr>
        <xdr:cNvPr id="682" name="直線コネクタ 681"/>
        <xdr:cNvCxnSpPr/>
      </xdr:nvCxnSpPr>
      <xdr:spPr>
        <a:xfrm>
          <a:off x="20434300" y="10241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17780</xdr:rowOff>
    </xdr:from>
    <xdr:to>
      <xdr:col>102</xdr:col>
      <xdr:colOff>165100</xdr:colOff>
      <xdr:row>60</xdr:row>
      <xdr:rowOff>119380</xdr:rowOff>
    </xdr:to>
    <xdr:sp macro="" textlink="">
      <xdr:nvSpPr>
        <xdr:cNvPr id="683" name="楕円 682"/>
        <xdr:cNvSpPr/>
      </xdr:nvSpPr>
      <xdr:spPr>
        <a:xfrm>
          <a:off x="19494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125730</xdr:rowOff>
    </xdr:from>
    <xdr:to>
      <xdr:col>107</xdr:col>
      <xdr:colOff>50800</xdr:colOff>
      <xdr:row>60</xdr:row>
      <xdr:rowOff>68580</xdr:rowOff>
    </xdr:to>
    <xdr:cxnSp macro="">
      <xdr:nvCxnSpPr>
        <xdr:cNvPr id="684" name="直線コネクタ 683"/>
        <xdr:cNvCxnSpPr/>
      </xdr:nvCxnSpPr>
      <xdr:spPr>
        <a:xfrm flipV="1">
          <a:off x="19545300" y="102412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53357</xdr:rowOff>
    </xdr:from>
    <xdr:ext cx="469744" cy="259045"/>
    <xdr:sp macro="" textlink="">
      <xdr:nvSpPr>
        <xdr:cNvPr id="685" name="n_1aveValue【保健センター・保健所】&#10;一人当たり面積"/>
        <xdr:cNvSpPr txBox="1"/>
      </xdr:nvSpPr>
      <xdr:spPr>
        <a:xfrm>
          <a:off x="21075727"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30497</xdr:rowOff>
    </xdr:from>
    <xdr:ext cx="469744" cy="259045"/>
    <xdr:sp macro="" textlink="">
      <xdr:nvSpPr>
        <xdr:cNvPr id="686" name="n_2aveValue【保健センター・保健所】&#10;一人当たり面積"/>
        <xdr:cNvSpPr txBox="1"/>
      </xdr:nvSpPr>
      <xdr:spPr>
        <a:xfrm>
          <a:off x="20199427" y="1048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110507</xdr:rowOff>
    </xdr:from>
    <xdr:ext cx="469744" cy="259045"/>
    <xdr:sp macro="" textlink="">
      <xdr:nvSpPr>
        <xdr:cNvPr id="687" name="n_3aveValue【保健センター・保健所】&#10;一人当たり面積"/>
        <xdr:cNvSpPr txBox="1"/>
      </xdr:nvSpPr>
      <xdr:spPr>
        <a:xfrm>
          <a:off x="19310427"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10177</xdr:rowOff>
    </xdr:from>
    <xdr:ext cx="469744" cy="259045"/>
    <xdr:sp macro="" textlink="">
      <xdr:nvSpPr>
        <xdr:cNvPr id="688" name="n_4aveValue【保健センター・保健所】&#10;一人当たり面積"/>
        <xdr:cNvSpPr txBox="1"/>
      </xdr:nvSpPr>
      <xdr:spPr>
        <a:xfrm>
          <a:off x="18421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21607</xdr:rowOff>
    </xdr:from>
    <xdr:ext cx="469744" cy="259045"/>
    <xdr:sp macro="" textlink="">
      <xdr:nvSpPr>
        <xdr:cNvPr id="689" name="n_1mainValue【保健センター・保健所】&#10;一人当たり面積"/>
        <xdr:cNvSpPr txBox="1"/>
      </xdr:nvSpPr>
      <xdr:spPr>
        <a:xfrm>
          <a:off x="21075727" y="996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21607</xdr:rowOff>
    </xdr:from>
    <xdr:ext cx="469744" cy="259045"/>
    <xdr:sp macro="" textlink="">
      <xdr:nvSpPr>
        <xdr:cNvPr id="690" name="n_2mainValue【保健センター・保健所】&#10;一人当たり面積"/>
        <xdr:cNvSpPr txBox="1"/>
      </xdr:nvSpPr>
      <xdr:spPr>
        <a:xfrm>
          <a:off x="20199427" y="996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135907</xdr:rowOff>
    </xdr:from>
    <xdr:ext cx="469744" cy="259045"/>
    <xdr:sp macro="" textlink="">
      <xdr:nvSpPr>
        <xdr:cNvPr id="691" name="n_3mainValue【保健センター・保健所】&#10;一人当たり面積"/>
        <xdr:cNvSpPr txBox="1"/>
      </xdr:nvSpPr>
      <xdr:spPr>
        <a:xfrm>
          <a:off x="19310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2" name="正方形/長方形 6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3" name="正方形/長方形 69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4" name="正方形/長方形 69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5" name="正方形/長方形 69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6" name="正方形/長方形 69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7" name="正方形/長方形 69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8" name="正方形/長方形 69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9" name="正方形/長方形 69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0" name="テキスト ボックス 69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1" name="直線コネクタ 70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2" name="テキスト ボックス 70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03" name="直線コネクタ 702"/>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04" name="テキスト ボックス 703"/>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05" name="直線コネクタ 704"/>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06" name="テキスト ボックス 705"/>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07" name="直線コネクタ 706"/>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08" name="テキスト ボックス 707"/>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09" name="直線コネクタ 708"/>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10" name="テキスト ボックス 709"/>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1" name="直線コネクタ 71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12" name="テキスト ボックス 71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81535</xdr:rowOff>
    </xdr:from>
    <xdr:to>
      <xdr:col>85</xdr:col>
      <xdr:colOff>126364</xdr:colOff>
      <xdr:row>85</xdr:row>
      <xdr:rowOff>159258</xdr:rowOff>
    </xdr:to>
    <xdr:cxnSp macro="">
      <xdr:nvCxnSpPr>
        <xdr:cNvPr id="714" name="直線コネクタ 713"/>
        <xdr:cNvCxnSpPr/>
      </xdr:nvCxnSpPr>
      <xdr:spPr>
        <a:xfrm flipV="1">
          <a:off x="16318864" y="13283185"/>
          <a:ext cx="0" cy="1449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163085</xdr:rowOff>
    </xdr:from>
    <xdr:ext cx="405111" cy="259045"/>
    <xdr:sp macro="" textlink="">
      <xdr:nvSpPr>
        <xdr:cNvPr id="715" name="【消防施設】&#10;有形固定資産減価償却率最小値テキスト"/>
        <xdr:cNvSpPr txBox="1"/>
      </xdr:nvSpPr>
      <xdr:spPr>
        <a:xfrm>
          <a:off x="16357600" y="1473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159258</xdr:rowOff>
    </xdr:from>
    <xdr:to>
      <xdr:col>86</xdr:col>
      <xdr:colOff>25400</xdr:colOff>
      <xdr:row>85</xdr:row>
      <xdr:rowOff>159258</xdr:rowOff>
    </xdr:to>
    <xdr:cxnSp macro="">
      <xdr:nvCxnSpPr>
        <xdr:cNvPr id="716" name="直線コネクタ 715"/>
        <xdr:cNvCxnSpPr/>
      </xdr:nvCxnSpPr>
      <xdr:spPr>
        <a:xfrm>
          <a:off x="16230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28212</xdr:rowOff>
    </xdr:from>
    <xdr:ext cx="405111" cy="259045"/>
    <xdr:sp macro="" textlink="">
      <xdr:nvSpPr>
        <xdr:cNvPr id="717" name="【消防施設】&#10;有形固定資産減価償却率最大値テキスト"/>
        <xdr:cNvSpPr txBox="1"/>
      </xdr:nvSpPr>
      <xdr:spPr>
        <a:xfrm>
          <a:off x="16357600" y="1305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81535</xdr:rowOff>
    </xdr:from>
    <xdr:to>
      <xdr:col>86</xdr:col>
      <xdr:colOff>25400</xdr:colOff>
      <xdr:row>77</xdr:row>
      <xdr:rowOff>81535</xdr:rowOff>
    </xdr:to>
    <xdr:cxnSp macro="">
      <xdr:nvCxnSpPr>
        <xdr:cNvPr id="718" name="直線コネクタ 717"/>
        <xdr:cNvCxnSpPr/>
      </xdr:nvCxnSpPr>
      <xdr:spPr>
        <a:xfrm>
          <a:off x="16230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150892</xdr:rowOff>
    </xdr:from>
    <xdr:ext cx="405111" cy="259045"/>
    <xdr:sp macro="" textlink="">
      <xdr:nvSpPr>
        <xdr:cNvPr id="719" name="【消防施設】&#10;有形固定資産減価償却率平均値テキスト"/>
        <xdr:cNvSpPr txBox="1"/>
      </xdr:nvSpPr>
      <xdr:spPr>
        <a:xfrm>
          <a:off x="16357600" y="14038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1015</xdr:rowOff>
    </xdr:from>
    <xdr:to>
      <xdr:col>85</xdr:col>
      <xdr:colOff>177800</xdr:colOff>
      <xdr:row>82</xdr:row>
      <xdr:rowOff>102615</xdr:rowOff>
    </xdr:to>
    <xdr:sp macro="" textlink="">
      <xdr:nvSpPr>
        <xdr:cNvPr id="720" name="フローチャート: 判断 719"/>
        <xdr:cNvSpPr/>
      </xdr:nvSpPr>
      <xdr:spPr>
        <a:xfrm>
          <a:off x="162687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119887</xdr:rowOff>
    </xdr:from>
    <xdr:to>
      <xdr:col>81</xdr:col>
      <xdr:colOff>101600</xdr:colOff>
      <xdr:row>83</xdr:row>
      <xdr:rowOff>50037</xdr:rowOff>
    </xdr:to>
    <xdr:sp macro="" textlink="">
      <xdr:nvSpPr>
        <xdr:cNvPr id="721" name="フローチャート: 判断 720"/>
        <xdr:cNvSpPr/>
      </xdr:nvSpPr>
      <xdr:spPr>
        <a:xfrm>
          <a:off x="15430500" y="1417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83313</xdr:rowOff>
    </xdr:from>
    <xdr:to>
      <xdr:col>76</xdr:col>
      <xdr:colOff>165100</xdr:colOff>
      <xdr:row>83</xdr:row>
      <xdr:rowOff>13463</xdr:rowOff>
    </xdr:to>
    <xdr:sp macro="" textlink="">
      <xdr:nvSpPr>
        <xdr:cNvPr id="722" name="フローチャート: 判断 721"/>
        <xdr:cNvSpPr/>
      </xdr:nvSpPr>
      <xdr:spPr>
        <a:xfrm>
          <a:off x="14541500" y="1414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145035</xdr:rowOff>
    </xdr:from>
    <xdr:to>
      <xdr:col>72</xdr:col>
      <xdr:colOff>38100</xdr:colOff>
      <xdr:row>82</xdr:row>
      <xdr:rowOff>75185</xdr:rowOff>
    </xdr:to>
    <xdr:sp macro="" textlink="">
      <xdr:nvSpPr>
        <xdr:cNvPr id="723" name="フローチャート: 判断 722"/>
        <xdr:cNvSpPr/>
      </xdr:nvSpPr>
      <xdr:spPr>
        <a:xfrm>
          <a:off x="13652500" y="140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23876</xdr:rowOff>
    </xdr:from>
    <xdr:to>
      <xdr:col>67</xdr:col>
      <xdr:colOff>101600</xdr:colOff>
      <xdr:row>82</xdr:row>
      <xdr:rowOff>125476</xdr:rowOff>
    </xdr:to>
    <xdr:sp macro="" textlink="">
      <xdr:nvSpPr>
        <xdr:cNvPr id="724" name="フローチャート: 判断 723"/>
        <xdr:cNvSpPr/>
      </xdr:nvSpPr>
      <xdr:spPr>
        <a:xfrm>
          <a:off x="12763500" y="1408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5" name="テキスト ボックス 72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6" name="テキスト ボックス 72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7" name="テキスト ボックス 72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8" name="テキスト ボックス 72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9" name="テキスト ボックス 72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65024</xdr:rowOff>
    </xdr:from>
    <xdr:to>
      <xdr:col>85</xdr:col>
      <xdr:colOff>177800</xdr:colOff>
      <xdr:row>80</xdr:row>
      <xdr:rowOff>166624</xdr:rowOff>
    </xdr:to>
    <xdr:sp macro="" textlink="">
      <xdr:nvSpPr>
        <xdr:cNvPr id="730" name="楕円 729"/>
        <xdr:cNvSpPr/>
      </xdr:nvSpPr>
      <xdr:spPr>
        <a:xfrm>
          <a:off x="16268700" y="1378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87901</xdr:rowOff>
    </xdr:from>
    <xdr:ext cx="405111" cy="259045"/>
    <xdr:sp macro="" textlink="">
      <xdr:nvSpPr>
        <xdr:cNvPr id="731" name="【消防施設】&#10;有形固定資産減価償却率該当値テキスト"/>
        <xdr:cNvSpPr txBox="1"/>
      </xdr:nvSpPr>
      <xdr:spPr>
        <a:xfrm>
          <a:off x="16357600" y="136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140463</xdr:rowOff>
    </xdr:from>
    <xdr:to>
      <xdr:col>81</xdr:col>
      <xdr:colOff>101600</xdr:colOff>
      <xdr:row>80</xdr:row>
      <xdr:rowOff>70613</xdr:rowOff>
    </xdr:to>
    <xdr:sp macro="" textlink="">
      <xdr:nvSpPr>
        <xdr:cNvPr id="732" name="楕円 731"/>
        <xdr:cNvSpPr/>
      </xdr:nvSpPr>
      <xdr:spPr>
        <a:xfrm>
          <a:off x="15430500" y="1368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19813</xdr:rowOff>
    </xdr:from>
    <xdr:to>
      <xdr:col>85</xdr:col>
      <xdr:colOff>127000</xdr:colOff>
      <xdr:row>80</xdr:row>
      <xdr:rowOff>115824</xdr:rowOff>
    </xdr:to>
    <xdr:cxnSp macro="">
      <xdr:nvCxnSpPr>
        <xdr:cNvPr id="733" name="直線コネクタ 732"/>
        <xdr:cNvCxnSpPr/>
      </xdr:nvCxnSpPr>
      <xdr:spPr>
        <a:xfrm>
          <a:off x="15481300" y="13735813"/>
          <a:ext cx="8382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46737</xdr:rowOff>
    </xdr:from>
    <xdr:to>
      <xdr:col>76</xdr:col>
      <xdr:colOff>165100</xdr:colOff>
      <xdr:row>79</xdr:row>
      <xdr:rowOff>148337</xdr:rowOff>
    </xdr:to>
    <xdr:sp macro="" textlink="">
      <xdr:nvSpPr>
        <xdr:cNvPr id="734" name="楕円 733"/>
        <xdr:cNvSpPr/>
      </xdr:nvSpPr>
      <xdr:spPr>
        <a:xfrm>
          <a:off x="14541500" y="1359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97537</xdr:rowOff>
    </xdr:from>
    <xdr:to>
      <xdr:col>81</xdr:col>
      <xdr:colOff>50800</xdr:colOff>
      <xdr:row>80</xdr:row>
      <xdr:rowOff>19813</xdr:rowOff>
    </xdr:to>
    <xdr:cxnSp macro="">
      <xdr:nvCxnSpPr>
        <xdr:cNvPr id="735" name="直線コネクタ 734"/>
        <xdr:cNvCxnSpPr/>
      </xdr:nvCxnSpPr>
      <xdr:spPr>
        <a:xfrm>
          <a:off x="14592300" y="13642087"/>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55880</xdr:rowOff>
    </xdr:from>
    <xdr:to>
      <xdr:col>72</xdr:col>
      <xdr:colOff>38100</xdr:colOff>
      <xdr:row>79</xdr:row>
      <xdr:rowOff>157480</xdr:rowOff>
    </xdr:to>
    <xdr:sp macro="" textlink="">
      <xdr:nvSpPr>
        <xdr:cNvPr id="736" name="楕円 735"/>
        <xdr:cNvSpPr/>
      </xdr:nvSpPr>
      <xdr:spPr>
        <a:xfrm>
          <a:off x="13652500" y="1360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97537</xdr:rowOff>
    </xdr:from>
    <xdr:to>
      <xdr:col>76</xdr:col>
      <xdr:colOff>114300</xdr:colOff>
      <xdr:row>79</xdr:row>
      <xdr:rowOff>106680</xdr:rowOff>
    </xdr:to>
    <xdr:cxnSp macro="">
      <xdr:nvCxnSpPr>
        <xdr:cNvPr id="737" name="直線コネクタ 736"/>
        <xdr:cNvCxnSpPr/>
      </xdr:nvCxnSpPr>
      <xdr:spPr>
        <a:xfrm flipV="1">
          <a:off x="13703300" y="1364208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41164</xdr:rowOff>
    </xdr:from>
    <xdr:ext cx="405111" cy="259045"/>
    <xdr:sp macro="" textlink="">
      <xdr:nvSpPr>
        <xdr:cNvPr id="738" name="n_1aveValue【消防施設】&#10;有形固定資産減価償却率"/>
        <xdr:cNvSpPr txBox="1"/>
      </xdr:nvSpPr>
      <xdr:spPr>
        <a:xfrm>
          <a:off x="15266044" y="14271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4590</xdr:rowOff>
    </xdr:from>
    <xdr:ext cx="405111" cy="259045"/>
    <xdr:sp macro="" textlink="">
      <xdr:nvSpPr>
        <xdr:cNvPr id="739" name="n_2aveValue【消防施設】&#10;有形固定資産減価償却率"/>
        <xdr:cNvSpPr txBox="1"/>
      </xdr:nvSpPr>
      <xdr:spPr>
        <a:xfrm>
          <a:off x="14389744" y="1423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66312</xdr:rowOff>
    </xdr:from>
    <xdr:ext cx="405111" cy="259045"/>
    <xdr:sp macro="" textlink="">
      <xdr:nvSpPr>
        <xdr:cNvPr id="740" name="n_3aveValue【消防施設】&#10;有形固定資産減価償却率"/>
        <xdr:cNvSpPr txBox="1"/>
      </xdr:nvSpPr>
      <xdr:spPr>
        <a:xfrm>
          <a:off x="13500744" y="1412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142003</xdr:rowOff>
    </xdr:from>
    <xdr:ext cx="405111" cy="259045"/>
    <xdr:sp macro="" textlink="">
      <xdr:nvSpPr>
        <xdr:cNvPr id="741" name="n_4aveValue【消防施設】&#10;有形固定資産減価償却率"/>
        <xdr:cNvSpPr txBox="1"/>
      </xdr:nvSpPr>
      <xdr:spPr>
        <a:xfrm>
          <a:off x="12611744" y="1385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87140</xdr:rowOff>
    </xdr:from>
    <xdr:ext cx="405111" cy="259045"/>
    <xdr:sp macro="" textlink="">
      <xdr:nvSpPr>
        <xdr:cNvPr id="742" name="n_1mainValue【消防施設】&#10;有形固定資産減価償却率"/>
        <xdr:cNvSpPr txBox="1"/>
      </xdr:nvSpPr>
      <xdr:spPr>
        <a:xfrm>
          <a:off x="15266044" y="1346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164864</xdr:rowOff>
    </xdr:from>
    <xdr:ext cx="405111" cy="259045"/>
    <xdr:sp macro="" textlink="">
      <xdr:nvSpPr>
        <xdr:cNvPr id="743" name="n_2mainValue【消防施設】&#10;有形固定資産減価償却率"/>
        <xdr:cNvSpPr txBox="1"/>
      </xdr:nvSpPr>
      <xdr:spPr>
        <a:xfrm>
          <a:off x="14389744" y="13366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2557</xdr:rowOff>
    </xdr:from>
    <xdr:ext cx="405111" cy="259045"/>
    <xdr:sp macro="" textlink="">
      <xdr:nvSpPr>
        <xdr:cNvPr id="744" name="n_3mainValue【消防施設】&#10;有形固定資産減価償却率"/>
        <xdr:cNvSpPr txBox="1"/>
      </xdr:nvSpPr>
      <xdr:spPr>
        <a:xfrm>
          <a:off x="1350074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5" name="正方形/長方形 74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6" name="正方形/長方形 74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7" name="正方形/長方形 74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8" name="正方形/長方形 74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9" name="正方形/長方形 74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50" name="正方形/長方形 74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1" name="正方形/長方形 75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2" name="正方形/長方形 75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3" name="テキスト ボックス 75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4" name="直線コネクタ 75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55" name="直線コネクタ 75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56" name="テキスト ボックス 75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57" name="直線コネクタ 75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58" name="テキスト ボックス 75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59" name="直線コネクタ 75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60" name="テキスト ボックス 75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61" name="直線コネクタ 76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62" name="テキスト ボックス 76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63" name="直線コネクタ 76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64" name="テキスト ボックス 76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5" name="直線コネクタ 76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6" name="テキスト ボックス 76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144780</xdr:rowOff>
    </xdr:from>
    <xdr:to>
      <xdr:col>116</xdr:col>
      <xdr:colOff>62864</xdr:colOff>
      <xdr:row>85</xdr:row>
      <xdr:rowOff>140970</xdr:rowOff>
    </xdr:to>
    <xdr:cxnSp macro="">
      <xdr:nvCxnSpPr>
        <xdr:cNvPr id="768" name="直線コネクタ 767"/>
        <xdr:cNvCxnSpPr/>
      </xdr:nvCxnSpPr>
      <xdr:spPr>
        <a:xfrm flipV="1">
          <a:off x="22160864" y="135178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69" name="【消防施設】&#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70" name="直線コネクタ 769"/>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91457</xdr:rowOff>
    </xdr:from>
    <xdr:ext cx="469744" cy="259045"/>
    <xdr:sp macro="" textlink="">
      <xdr:nvSpPr>
        <xdr:cNvPr id="771" name="【消防施設】&#10;一人当たり面積最大値テキスト"/>
        <xdr:cNvSpPr txBox="1"/>
      </xdr:nvSpPr>
      <xdr:spPr>
        <a:xfrm>
          <a:off x="22199600" y="1329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144780</xdr:rowOff>
    </xdr:from>
    <xdr:to>
      <xdr:col>116</xdr:col>
      <xdr:colOff>152400</xdr:colOff>
      <xdr:row>78</xdr:row>
      <xdr:rowOff>144780</xdr:rowOff>
    </xdr:to>
    <xdr:cxnSp macro="">
      <xdr:nvCxnSpPr>
        <xdr:cNvPr id="772" name="直線コネクタ 771"/>
        <xdr:cNvCxnSpPr/>
      </xdr:nvCxnSpPr>
      <xdr:spPr>
        <a:xfrm>
          <a:off x="22072600" y="1351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38116</xdr:rowOff>
    </xdr:from>
    <xdr:ext cx="469744" cy="259045"/>
    <xdr:sp macro="" textlink="">
      <xdr:nvSpPr>
        <xdr:cNvPr id="773" name="【消防施設】&#10;一人当たり面積平均値テキスト"/>
        <xdr:cNvSpPr txBox="1"/>
      </xdr:nvSpPr>
      <xdr:spPr>
        <a:xfrm>
          <a:off x="22199600" y="142684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59689</xdr:rowOff>
    </xdr:from>
    <xdr:to>
      <xdr:col>116</xdr:col>
      <xdr:colOff>114300</xdr:colOff>
      <xdr:row>83</xdr:row>
      <xdr:rowOff>161289</xdr:rowOff>
    </xdr:to>
    <xdr:sp macro="" textlink="">
      <xdr:nvSpPr>
        <xdr:cNvPr id="774" name="フローチャート: 判断 773"/>
        <xdr:cNvSpPr/>
      </xdr:nvSpPr>
      <xdr:spPr>
        <a:xfrm>
          <a:off x="221107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74930</xdr:rowOff>
    </xdr:from>
    <xdr:to>
      <xdr:col>112</xdr:col>
      <xdr:colOff>38100</xdr:colOff>
      <xdr:row>84</xdr:row>
      <xdr:rowOff>5080</xdr:rowOff>
    </xdr:to>
    <xdr:sp macro="" textlink="">
      <xdr:nvSpPr>
        <xdr:cNvPr id="775" name="フローチャート: 判断 774"/>
        <xdr:cNvSpPr/>
      </xdr:nvSpPr>
      <xdr:spPr>
        <a:xfrm>
          <a:off x="21272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776" name="フローチャート: 判断 775"/>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52070</xdr:rowOff>
    </xdr:from>
    <xdr:to>
      <xdr:col>102</xdr:col>
      <xdr:colOff>165100</xdr:colOff>
      <xdr:row>83</xdr:row>
      <xdr:rowOff>153670</xdr:rowOff>
    </xdr:to>
    <xdr:sp macro="" textlink="">
      <xdr:nvSpPr>
        <xdr:cNvPr id="777" name="フローチャート: 判断 776"/>
        <xdr:cNvSpPr/>
      </xdr:nvSpPr>
      <xdr:spPr>
        <a:xfrm>
          <a:off x="19494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67311</xdr:rowOff>
    </xdr:from>
    <xdr:to>
      <xdr:col>98</xdr:col>
      <xdr:colOff>38100</xdr:colOff>
      <xdr:row>83</xdr:row>
      <xdr:rowOff>168911</xdr:rowOff>
    </xdr:to>
    <xdr:sp macro="" textlink="">
      <xdr:nvSpPr>
        <xdr:cNvPr id="778" name="フローチャート: 判断 777"/>
        <xdr:cNvSpPr/>
      </xdr:nvSpPr>
      <xdr:spPr>
        <a:xfrm>
          <a:off x="18605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9" name="テキスト ボックス 77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0" name="テキスト ボックス 77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1" name="テキスト ボックス 78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2" name="テキスト ボックス 78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3" name="テキスト ボックス 78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63500</xdr:rowOff>
    </xdr:from>
    <xdr:to>
      <xdr:col>116</xdr:col>
      <xdr:colOff>114300</xdr:colOff>
      <xdr:row>82</xdr:row>
      <xdr:rowOff>165100</xdr:rowOff>
    </xdr:to>
    <xdr:sp macro="" textlink="">
      <xdr:nvSpPr>
        <xdr:cNvPr id="784" name="楕円 783"/>
        <xdr:cNvSpPr/>
      </xdr:nvSpPr>
      <xdr:spPr>
        <a:xfrm>
          <a:off x="221107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86377</xdr:rowOff>
    </xdr:from>
    <xdr:ext cx="469744" cy="259045"/>
    <xdr:sp macro="" textlink="">
      <xdr:nvSpPr>
        <xdr:cNvPr id="785" name="【消防施設】&#10;一人当たり面積該当値テキスト"/>
        <xdr:cNvSpPr txBox="1"/>
      </xdr:nvSpPr>
      <xdr:spPr>
        <a:xfrm>
          <a:off x="22199600"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71120</xdr:rowOff>
    </xdr:from>
    <xdr:to>
      <xdr:col>112</xdr:col>
      <xdr:colOff>38100</xdr:colOff>
      <xdr:row>83</xdr:row>
      <xdr:rowOff>1270</xdr:rowOff>
    </xdr:to>
    <xdr:sp macro="" textlink="">
      <xdr:nvSpPr>
        <xdr:cNvPr id="786" name="楕円 785"/>
        <xdr:cNvSpPr/>
      </xdr:nvSpPr>
      <xdr:spPr>
        <a:xfrm>
          <a:off x="212725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114300</xdr:rowOff>
    </xdr:from>
    <xdr:to>
      <xdr:col>116</xdr:col>
      <xdr:colOff>63500</xdr:colOff>
      <xdr:row>82</xdr:row>
      <xdr:rowOff>121920</xdr:rowOff>
    </xdr:to>
    <xdr:cxnSp macro="">
      <xdr:nvCxnSpPr>
        <xdr:cNvPr id="787" name="直線コネクタ 786"/>
        <xdr:cNvCxnSpPr/>
      </xdr:nvCxnSpPr>
      <xdr:spPr>
        <a:xfrm flipV="1">
          <a:off x="21323300" y="141732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71120</xdr:rowOff>
    </xdr:from>
    <xdr:to>
      <xdr:col>107</xdr:col>
      <xdr:colOff>101600</xdr:colOff>
      <xdr:row>83</xdr:row>
      <xdr:rowOff>1270</xdr:rowOff>
    </xdr:to>
    <xdr:sp macro="" textlink="">
      <xdr:nvSpPr>
        <xdr:cNvPr id="788" name="楕円 787"/>
        <xdr:cNvSpPr/>
      </xdr:nvSpPr>
      <xdr:spPr>
        <a:xfrm>
          <a:off x="203835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121920</xdr:rowOff>
    </xdr:from>
    <xdr:to>
      <xdr:col>111</xdr:col>
      <xdr:colOff>177800</xdr:colOff>
      <xdr:row>82</xdr:row>
      <xdr:rowOff>121920</xdr:rowOff>
    </xdr:to>
    <xdr:cxnSp macro="">
      <xdr:nvCxnSpPr>
        <xdr:cNvPr id="789" name="直線コネクタ 788"/>
        <xdr:cNvCxnSpPr/>
      </xdr:nvCxnSpPr>
      <xdr:spPr>
        <a:xfrm>
          <a:off x="20434300" y="14180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78739</xdr:rowOff>
    </xdr:from>
    <xdr:to>
      <xdr:col>102</xdr:col>
      <xdr:colOff>165100</xdr:colOff>
      <xdr:row>83</xdr:row>
      <xdr:rowOff>8889</xdr:rowOff>
    </xdr:to>
    <xdr:sp macro="" textlink="">
      <xdr:nvSpPr>
        <xdr:cNvPr id="790" name="楕円 789"/>
        <xdr:cNvSpPr/>
      </xdr:nvSpPr>
      <xdr:spPr>
        <a:xfrm>
          <a:off x="19494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121920</xdr:rowOff>
    </xdr:from>
    <xdr:to>
      <xdr:col>107</xdr:col>
      <xdr:colOff>50800</xdr:colOff>
      <xdr:row>82</xdr:row>
      <xdr:rowOff>129539</xdr:rowOff>
    </xdr:to>
    <xdr:cxnSp macro="">
      <xdr:nvCxnSpPr>
        <xdr:cNvPr id="791" name="直線コネクタ 790"/>
        <xdr:cNvCxnSpPr/>
      </xdr:nvCxnSpPr>
      <xdr:spPr>
        <a:xfrm flipV="1">
          <a:off x="19545300" y="141808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167657</xdr:rowOff>
    </xdr:from>
    <xdr:ext cx="469744" cy="259045"/>
    <xdr:sp macro="" textlink="">
      <xdr:nvSpPr>
        <xdr:cNvPr id="792" name="n_1aveValue【消防施設】&#10;一人当たり面積"/>
        <xdr:cNvSpPr txBox="1"/>
      </xdr:nvSpPr>
      <xdr:spPr>
        <a:xfrm>
          <a:off x="210757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160038</xdr:rowOff>
    </xdr:from>
    <xdr:ext cx="469744" cy="259045"/>
    <xdr:sp macro="" textlink="">
      <xdr:nvSpPr>
        <xdr:cNvPr id="793" name="n_2aveValue【消防施設】&#10;一人当たり面積"/>
        <xdr:cNvSpPr txBox="1"/>
      </xdr:nvSpPr>
      <xdr:spPr>
        <a:xfrm>
          <a:off x="20199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144797</xdr:rowOff>
    </xdr:from>
    <xdr:ext cx="469744" cy="259045"/>
    <xdr:sp macro="" textlink="">
      <xdr:nvSpPr>
        <xdr:cNvPr id="794" name="n_3aveValue【消防施設】&#10;一人当たり面積"/>
        <xdr:cNvSpPr txBox="1"/>
      </xdr:nvSpPr>
      <xdr:spPr>
        <a:xfrm>
          <a:off x="19310427" y="1437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13988</xdr:rowOff>
    </xdr:from>
    <xdr:ext cx="469744" cy="259045"/>
    <xdr:sp macro="" textlink="">
      <xdr:nvSpPr>
        <xdr:cNvPr id="795" name="n_4aveValue【消防施設】&#10;一人当たり面積"/>
        <xdr:cNvSpPr txBox="1"/>
      </xdr:nvSpPr>
      <xdr:spPr>
        <a:xfrm>
          <a:off x="18421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17797</xdr:rowOff>
    </xdr:from>
    <xdr:ext cx="469744" cy="259045"/>
    <xdr:sp macro="" textlink="">
      <xdr:nvSpPr>
        <xdr:cNvPr id="796" name="n_1mainValue【消防施設】&#10;一人当たり面積"/>
        <xdr:cNvSpPr txBox="1"/>
      </xdr:nvSpPr>
      <xdr:spPr>
        <a:xfrm>
          <a:off x="21075727" y="1390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17797</xdr:rowOff>
    </xdr:from>
    <xdr:ext cx="469744" cy="259045"/>
    <xdr:sp macro="" textlink="">
      <xdr:nvSpPr>
        <xdr:cNvPr id="797" name="n_2mainValue【消防施設】&#10;一人当たり面積"/>
        <xdr:cNvSpPr txBox="1"/>
      </xdr:nvSpPr>
      <xdr:spPr>
        <a:xfrm>
          <a:off x="20199427" y="1390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25416</xdr:rowOff>
    </xdr:from>
    <xdr:ext cx="469744" cy="259045"/>
    <xdr:sp macro="" textlink="">
      <xdr:nvSpPr>
        <xdr:cNvPr id="798" name="n_3mainValue【消防施設】&#10;一人当たり面積"/>
        <xdr:cNvSpPr txBox="1"/>
      </xdr:nvSpPr>
      <xdr:spPr>
        <a:xfrm>
          <a:off x="19310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9" name="正方形/長方形 79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00" name="正方形/長方形 79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1" name="正方形/長方形 80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2" name="正方形/長方形 80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3" name="正方形/長方形 80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4" name="正方形/長方形 80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5" name="正方形/長方形 80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6" name="正方形/長方形 80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7" name="テキスト ボックス 80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8" name="直線コネクタ 80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9" name="テキスト ボックス 80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10" name="直線コネクタ 80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11" name="テキスト ボックス 81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12" name="直線コネクタ 81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13" name="テキスト ボックス 81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14" name="直線コネクタ 81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5" name="テキスト ボックス 81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16" name="直線コネクタ 81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7" name="テキスト ボックス 81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8" name="直線コネクタ 81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9" name="テキスト ボックス 81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20" name="直線コネクタ 81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21" name="テキスト ボックス 82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2" name="直線コネクタ 82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66402</xdr:rowOff>
    </xdr:from>
    <xdr:to>
      <xdr:col>85</xdr:col>
      <xdr:colOff>126364</xdr:colOff>
      <xdr:row>108</xdr:row>
      <xdr:rowOff>156211</xdr:rowOff>
    </xdr:to>
    <xdr:cxnSp macro="">
      <xdr:nvCxnSpPr>
        <xdr:cNvPr id="824" name="直線コネクタ 823"/>
        <xdr:cNvCxnSpPr/>
      </xdr:nvCxnSpPr>
      <xdr:spPr>
        <a:xfrm flipV="1">
          <a:off x="16318864" y="17211402"/>
          <a:ext cx="0" cy="1461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160038</xdr:rowOff>
    </xdr:from>
    <xdr:ext cx="405111" cy="259045"/>
    <xdr:sp macro="" textlink="">
      <xdr:nvSpPr>
        <xdr:cNvPr id="825" name="【庁舎】&#10;有形固定資産減価償却率最小値テキスト"/>
        <xdr:cNvSpPr txBox="1"/>
      </xdr:nvSpPr>
      <xdr:spPr>
        <a:xfrm>
          <a:off x="16357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156211</xdr:rowOff>
    </xdr:from>
    <xdr:to>
      <xdr:col>86</xdr:col>
      <xdr:colOff>25400</xdr:colOff>
      <xdr:row>108</xdr:row>
      <xdr:rowOff>156211</xdr:rowOff>
    </xdr:to>
    <xdr:cxnSp macro="">
      <xdr:nvCxnSpPr>
        <xdr:cNvPr id="826" name="直線コネクタ 825"/>
        <xdr:cNvCxnSpPr/>
      </xdr:nvCxnSpPr>
      <xdr:spPr>
        <a:xfrm>
          <a:off x="16230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13079</xdr:rowOff>
    </xdr:from>
    <xdr:ext cx="340478" cy="259045"/>
    <xdr:sp macro="" textlink="">
      <xdr:nvSpPr>
        <xdr:cNvPr id="827" name="【庁舎】&#10;有形固定資産減価償却率最大値テキスト"/>
        <xdr:cNvSpPr txBox="1"/>
      </xdr:nvSpPr>
      <xdr:spPr>
        <a:xfrm>
          <a:off x="16357600" y="1698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66402</xdr:rowOff>
    </xdr:from>
    <xdr:to>
      <xdr:col>86</xdr:col>
      <xdr:colOff>25400</xdr:colOff>
      <xdr:row>100</xdr:row>
      <xdr:rowOff>66402</xdr:rowOff>
    </xdr:to>
    <xdr:cxnSp macro="">
      <xdr:nvCxnSpPr>
        <xdr:cNvPr id="828" name="直線コネクタ 827"/>
        <xdr:cNvCxnSpPr/>
      </xdr:nvCxnSpPr>
      <xdr:spPr>
        <a:xfrm>
          <a:off x="16230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18522</xdr:rowOff>
    </xdr:from>
    <xdr:ext cx="405111" cy="259045"/>
    <xdr:sp macro="" textlink="">
      <xdr:nvSpPr>
        <xdr:cNvPr id="829" name="【庁舎】&#10;有形固定資産減価償却率平均値テキスト"/>
        <xdr:cNvSpPr txBox="1"/>
      </xdr:nvSpPr>
      <xdr:spPr>
        <a:xfrm>
          <a:off x="16357600" y="17849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830" name="フローチャート: 判断 829"/>
        <xdr:cNvSpPr/>
      </xdr:nvSpPr>
      <xdr:spPr>
        <a:xfrm>
          <a:off x="162687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51526</xdr:rowOff>
    </xdr:from>
    <xdr:to>
      <xdr:col>81</xdr:col>
      <xdr:colOff>101600</xdr:colOff>
      <xdr:row>104</xdr:row>
      <xdr:rowOff>153126</xdr:rowOff>
    </xdr:to>
    <xdr:sp macro="" textlink="">
      <xdr:nvSpPr>
        <xdr:cNvPr id="831" name="フローチャート: 判断 830"/>
        <xdr:cNvSpPr/>
      </xdr:nvSpPr>
      <xdr:spPr>
        <a:xfrm>
          <a:off x="15430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832" name="フローチャート: 判断 831"/>
        <xdr:cNvSpPr/>
      </xdr:nvSpPr>
      <xdr:spPr>
        <a:xfrm>
          <a:off x="14541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28666</xdr:rowOff>
    </xdr:from>
    <xdr:to>
      <xdr:col>72</xdr:col>
      <xdr:colOff>38100</xdr:colOff>
      <xdr:row>104</xdr:row>
      <xdr:rowOff>130266</xdr:rowOff>
    </xdr:to>
    <xdr:sp macro="" textlink="">
      <xdr:nvSpPr>
        <xdr:cNvPr id="833" name="フローチャート: 判断 832"/>
        <xdr:cNvSpPr/>
      </xdr:nvSpPr>
      <xdr:spPr>
        <a:xfrm>
          <a:off x="13652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40095</xdr:rowOff>
    </xdr:from>
    <xdr:to>
      <xdr:col>67</xdr:col>
      <xdr:colOff>101600</xdr:colOff>
      <xdr:row>104</xdr:row>
      <xdr:rowOff>141695</xdr:rowOff>
    </xdr:to>
    <xdr:sp macro="" textlink="">
      <xdr:nvSpPr>
        <xdr:cNvPr id="834" name="フローチャート: 判断 833"/>
        <xdr:cNvSpPr/>
      </xdr:nvSpPr>
      <xdr:spPr>
        <a:xfrm>
          <a:off x="12763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5" name="テキスト ボックス 83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6" name="テキスト ボックス 83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7" name="テキスト ボックス 83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8" name="テキスト ボックス 83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9" name="テキスト ボックス 83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80918</xdr:rowOff>
    </xdr:from>
    <xdr:to>
      <xdr:col>85</xdr:col>
      <xdr:colOff>177800</xdr:colOff>
      <xdr:row>102</xdr:row>
      <xdr:rowOff>11068</xdr:rowOff>
    </xdr:to>
    <xdr:sp macro="" textlink="">
      <xdr:nvSpPr>
        <xdr:cNvPr id="840" name="楕円 839"/>
        <xdr:cNvSpPr/>
      </xdr:nvSpPr>
      <xdr:spPr>
        <a:xfrm>
          <a:off x="16268700" y="1739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103795</xdr:rowOff>
    </xdr:from>
    <xdr:ext cx="405111" cy="259045"/>
    <xdr:sp macro="" textlink="">
      <xdr:nvSpPr>
        <xdr:cNvPr id="841" name="【庁舎】&#10;有形固定資産減価償却率該当値テキスト"/>
        <xdr:cNvSpPr txBox="1"/>
      </xdr:nvSpPr>
      <xdr:spPr>
        <a:xfrm>
          <a:off x="16357600" y="17248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25400</xdr:rowOff>
    </xdr:from>
    <xdr:to>
      <xdr:col>81</xdr:col>
      <xdr:colOff>101600</xdr:colOff>
      <xdr:row>101</xdr:row>
      <xdr:rowOff>127000</xdr:rowOff>
    </xdr:to>
    <xdr:sp macro="" textlink="">
      <xdr:nvSpPr>
        <xdr:cNvPr id="842" name="楕円 841"/>
        <xdr:cNvSpPr/>
      </xdr:nvSpPr>
      <xdr:spPr>
        <a:xfrm>
          <a:off x="15430500" y="1734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76200</xdr:rowOff>
    </xdr:from>
    <xdr:to>
      <xdr:col>85</xdr:col>
      <xdr:colOff>127000</xdr:colOff>
      <xdr:row>101</xdr:row>
      <xdr:rowOff>131718</xdr:rowOff>
    </xdr:to>
    <xdr:cxnSp macro="">
      <xdr:nvCxnSpPr>
        <xdr:cNvPr id="843" name="直線コネクタ 842"/>
        <xdr:cNvCxnSpPr/>
      </xdr:nvCxnSpPr>
      <xdr:spPr>
        <a:xfrm>
          <a:off x="15481300" y="17392650"/>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48261</xdr:rowOff>
    </xdr:from>
    <xdr:to>
      <xdr:col>76</xdr:col>
      <xdr:colOff>165100</xdr:colOff>
      <xdr:row>101</xdr:row>
      <xdr:rowOff>149861</xdr:rowOff>
    </xdr:to>
    <xdr:sp macro="" textlink="">
      <xdr:nvSpPr>
        <xdr:cNvPr id="844" name="楕円 843"/>
        <xdr:cNvSpPr/>
      </xdr:nvSpPr>
      <xdr:spPr>
        <a:xfrm>
          <a:off x="14541500" y="1736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76200</xdr:rowOff>
    </xdr:from>
    <xdr:to>
      <xdr:col>81</xdr:col>
      <xdr:colOff>50800</xdr:colOff>
      <xdr:row>101</xdr:row>
      <xdr:rowOff>99061</xdr:rowOff>
    </xdr:to>
    <xdr:cxnSp macro="">
      <xdr:nvCxnSpPr>
        <xdr:cNvPr id="845" name="直線コネクタ 844"/>
        <xdr:cNvCxnSpPr/>
      </xdr:nvCxnSpPr>
      <xdr:spPr>
        <a:xfrm flipV="1">
          <a:off x="14592300" y="173926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134801</xdr:rowOff>
    </xdr:from>
    <xdr:to>
      <xdr:col>72</xdr:col>
      <xdr:colOff>38100</xdr:colOff>
      <xdr:row>101</xdr:row>
      <xdr:rowOff>64951</xdr:rowOff>
    </xdr:to>
    <xdr:sp macro="" textlink="">
      <xdr:nvSpPr>
        <xdr:cNvPr id="846" name="楕円 845"/>
        <xdr:cNvSpPr/>
      </xdr:nvSpPr>
      <xdr:spPr>
        <a:xfrm>
          <a:off x="13652500" y="1727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14151</xdr:rowOff>
    </xdr:from>
    <xdr:to>
      <xdr:col>76</xdr:col>
      <xdr:colOff>114300</xdr:colOff>
      <xdr:row>101</xdr:row>
      <xdr:rowOff>99061</xdr:rowOff>
    </xdr:to>
    <xdr:cxnSp macro="">
      <xdr:nvCxnSpPr>
        <xdr:cNvPr id="847" name="直線コネクタ 846"/>
        <xdr:cNvCxnSpPr/>
      </xdr:nvCxnSpPr>
      <xdr:spPr>
        <a:xfrm>
          <a:off x="13703300" y="17330601"/>
          <a:ext cx="889000" cy="8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144253</xdr:rowOff>
    </xdr:from>
    <xdr:ext cx="405111" cy="259045"/>
    <xdr:sp macro="" textlink="">
      <xdr:nvSpPr>
        <xdr:cNvPr id="848" name="n_1aveValue【庁舎】&#10;有形固定資産減価償却率"/>
        <xdr:cNvSpPr txBox="1"/>
      </xdr:nvSpPr>
      <xdr:spPr>
        <a:xfrm>
          <a:off x="15266044" y="1797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10358</xdr:rowOff>
    </xdr:from>
    <xdr:ext cx="405111" cy="259045"/>
    <xdr:sp macro="" textlink="">
      <xdr:nvSpPr>
        <xdr:cNvPr id="849" name="n_2aveValue【庁舎】&#10;有形固定資産減価償却率"/>
        <xdr:cNvSpPr txBox="1"/>
      </xdr:nvSpPr>
      <xdr:spPr>
        <a:xfrm>
          <a:off x="14389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121393</xdr:rowOff>
    </xdr:from>
    <xdr:ext cx="405111" cy="259045"/>
    <xdr:sp macro="" textlink="">
      <xdr:nvSpPr>
        <xdr:cNvPr id="850" name="n_3aveValue【庁舎】&#10;有形固定資産減価償却率"/>
        <xdr:cNvSpPr txBox="1"/>
      </xdr:nvSpPr>
      <xdr:spPr>
        <a:xfrm>
          <a:off x="13500744"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158222</xdr:rowOff>
    </xdr:from>
    <xdr:ext cx="405111" cy="259045"/>
    <xdr:sp macro="" textlink="">
      <xdr:nvSpPr>
        <xdr:cNvPr id="851" name="n_4aveValue【庁舎】&#10;有形固定資産減価償却率"/>
        <xdr:cNvSpPr txBox="1"/>
      </xdr:nvSpPr>
      <xdr:spPr>
        <a:xfrm>
          <a:off x="12611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143527</xdr:rowOff>
    </xdr:from>
    <xdr:ext cx="405111" cy="259045"/>
    <xdr:sp macro="" textlink="">
      <xdr:nvSpPr>
        <xdr:cNvPr id="852" name="n_1mainValue【庁舎】&#10;有形固定資産減価償却率"/>
        <xdr:cNvSpPr txBox="1"/>
      </xdr:nvSpPr>
      <xdr:spPr>
        <a:xfrm>
          <a:off x="15266044" y="1711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166388</xdr:rowOff>
    </xdr:from>
    <xdr:ext cx="405111" cy="259045"/>
    <xdr:sp macro="" textlink="">
      <xdr:nvSpPr>
        <xdr:cNvPr id="853" name="n_2mainValue【庁舎】&#10;有形固定資産減価償却率"/>
        <xdr:cNvSpPr txBox="1"/>
      </xdr:nvSpPr>
      <xdr:spPr>
        <a:xfrm>
          <a:off x="14389744" y="1713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81478</xdr:rowOff>
    </xdr:from>
    <xdr:ext cx="405111" cy="259045"/>
    <xdr:sp macro="" textlink="">
      <xdr:nvSpPr>
        <xdr:cNvPr id="854" name="n_3mainValue【庁舎】&#10;有形固定資産減価償却率"/>
        <xdr:cNvSpPr txBox="1"/>
      </xdr:nvSpPr>
      <xdr:spPr>
        <a:xfrm>
          <a:off x="13500744" y="17055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5" name="正方形/長方形 8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6" name="正方形/長方形 85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7" name="正方形/長方形 85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8" name="正方形/長方形 85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9" name="正方形/長方形 85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60" name="正方形/長方形 85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61" name="正方形/長方形 86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2" name="正方形/長方形 86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3" name="テキスト ボックス 86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4" name="直線コネクタ 86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65" name="直線コネクタ 86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66" name="テキスト ボックス 86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67" name="直線コネクタ 86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68" name="テキスト ボックス 86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69" name="直線コネクタ 86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70" name="テキスト ボックス 86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71" name="直線コネクタ 87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72" name="テキスト ボックス 87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3" name="直線コネクタ 87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4" name="テキスト ボックス 87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35052</xdr:rowOff>
    </xdr:from>
    <xdr:to>
      <xdr:col>116</xdr:col>
      <xdr:colOff>62864</xdr:colOff>
      <xdr:row>107</xdr:row>
      <xdr:rowOff>69342</xdr:rowOff>
    </xdr:to>
    <xdr:cxnSp macro="">
      <xdr:nvCxnSpPr>
        <xdr:cNvPr id="876" name="直線コネクタ 875"/>
        <xdr:cNvCxnSpPr/>
      </xdr:nvCxnSpPr>
      <xdr:spPr>
        <a:xfrm flipV="1">
          <a:off x="22160864" y="17522952"/>
          <a:ext cx="0" cy="891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73169</xdr:rowOff>
    </xdr:from>
    <xdr:ext cx="469744" cy="259045"/>
    <xdr:sp macro="" textlink="">
      <xdr:nvSpPr>
        <xdr:cNvPr id="877" name="【庁舎】&#10;一人当たり面積最小値テキスト"/>
        <xdr:cNvSpPr txBox="1"/>
      </xdr:nvSpPr>
      <xdr:spPr>
        <a:xfrm>
          <a:off x="22199600" y="1841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69342</xdr:rowOff>
    </xdr:from>
    <xdr:to>
      <xdr:col>116</xdr:col>
      <xdr:colOff>152400</xdr:colOff>
      <xdr:row>107</xdr:row>
      <xdr:rowOff>69342</xdr:rowOff>
    </xdr:to>
    <xdr:cxnSp macro="">
      <xdr:nvCxnSpPr>
        <xdr:cNvPr id="878" name="直線コネクタ 877"/>
        <xdr:cNvCxnSpPr/>
      </xdr:nvCxnSpPr>
      <xdr:spPr>
        <a:xfrm>
          <a:off x="22072600" y="18414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153179</xdr:rowOff>
    </xdr:from>
    <xdr:ext cx="469744" cy="259045"/>
    <xdr:sp macro="" textlink="">
      <xdr:nvSpPr>
        <xdr:cNvPr id="879" name="【庁舎】&#10;一人当たり面積最大値テキスト"/>
        <xdr:cNvSpPr txBox="1"/>
      </xdr:nvSpPr>
      <xdr:spPr>
        <a:xfrm>
          <a:off x="22199600" y="17298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35052</xdr:rowOff>
    </xdr:from>
    <xdr:to>
      <xdr:col>116</xdr:col>
      <xdr:colOff>152400</xdr:colOff>
      <xdr:row>102</xdr:row>
      <xdr:rowOff>35052</xdr:rowOff>
    </xdr:to>
    <xdr:cxnSp macro="">
      <xdr:nvCxnSpPr>
        <xdr:cNvPr id="880" name="直線コネクタ 879"/>
        <xdr:cNvCxnSpPr/>
      </xdr:nvCxnSpPr>
      <xdr:spPr>
        <a:xfrm>
          <a:off x="22072600" y="1752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72407</xdr:rowOff>
    </xdr:from>
    <xdr:ext cx="469744" cy="259045"/>
    <xdr:sp macro="" textlink="">
      <xdr:nvSpPr>
        <xdr:cNvPr id="881" name="【庁舎】&#10;一人当たり面積平均値テキスト"/>
        <xdr:cNvSpPr txBox="1"/>
      </xdr:nvSpPr>
      <xdr:spPr>
        <a:xfrm>
          <a:off x="22199600" y="1807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882" name="フローチャート: 判断 881"/>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105411</xdr:rowOff>
    </xdr:from>
    <xdr:to>
      <xdr:col>112</xdr:col>
      <xdr:colOff>38100</xdr:colOff>
      <xdr:row>106</xdr:row>
      <xdr:rowOff>35561</xdr:rowOff>
    </xdr:to>
    <xdr:sp macro="" textlink="">
      <xdr:nvSpPr>
        <xdr:cNvPr id="883" name="フローチャート: 判断 882"/>
        <xdr:cNvSpPr/>
      </xdr:nvSpPr>
      <xdr:spPr>
        <a:xfrm>
          <a:off x="21272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116839</xdr:rowOff>
    </xdr:from>
    <xdr:to>
      <xdr:col>107</xdr:col>
      <xdr:colOff>101600</xdr:colOff>
      <xdr:row>106</xdr:row>
      <xdr:rowOff>46989</xdr:rowOff>
    </xdr:to>
    <xdr:sp macro="" textlink="">
      <xdr:nvSpPr>
        <xdr:cNvPr id="884" name="フローチャート: 判断 883"/>
        <xdr:cNvSpPr/>
      </xdr:nvSpPr>
      <xdr:spPr>
        <a:xfrm>
          <a:off x="20383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99</xdr:row>
      <xdr:rowOff>139700</xdr:rowOff>
    </xdr:from>
    <xdr:to>
      <xdr:col>102</xdr:col>
      <xdr:colOff>165100</xdr:colOff>
      <xdr:row>100</xdr:row>
      <xdr:rowOff>69850</xdr:rowOff>
    </xdr:to>
    <xdr:sp macro="" textlink="">
      <xdr:nvSpPr>
        <xdr:cNvPr id="885" name="フローチャート: 判断 884"/>
        <xdr:cNvSpPr/>
      </xdr:nvSpPr>
      <xdr:spPr>
        <a:xfrm>
          <a:off x="19494500" y="1711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121413</xdr:rowOff>
    </xdr:from>
    <xdr:to>
      <xdr:col>98</xdr:col>
      <xdr:colOff>38100</xdr:colOff>
      <xdr:row>106</xdr:row>
      <xdr:rowOff>51563</xdr:rowOff>
    </xdr:to>
    <xdr:sp macro="" textlink="">
      <xdr:nvSpPr>
        <xdr:cNvPr id="886" name="フローチャート: 判断 885"/>
        <xdr:cNvSpPr/>
      </xdr:nvSpPr>
      <xdr:spPr>
        <a:xfrm>
          <a:off x="18605500" y="1812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7" name="テキスト ボックス 88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8" name="テキスト ボックス 88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9" name="テキスト ボックス 88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0" name="テキスト ボックス 88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1" name="テキスト ボックス 89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254</xdr:rowOff>
    </xdr:from>
    <xdr:to>
      <xdr:col>116</xdr:col>
      <xdr:colOff>114300</xdr:colOff>
      <xdr:row>105</xdr:row>
      <xdr:rowOff>101854</xdr:rowOff>
    </xdr:to>
    <xdr:sp macro="" textlink="">
      <xdr:nvSpPr>
        <xdr:cNvPr id="892" name="楕円 891"/>
        <xdr:cNvSpPr/>
      </xdr:nvSpPr>
      <xdr:spPr>
        <a:xfrm>
          <a:off x="22110700" y="1800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23131</xdr:rowOff>
    </xdr:from>
    <xdr:ext cx="469744" cy="259045"/>
    <xdr:sp macro="" textlink="">
      <xdr:nvSpPr>
        <xdr:cNvPr id="893" name="【庁舎】&#10;一人当たり面積該当値テキスト"/>
        <xdr:cNvSpPr txBox="1"/>
      </xdr:nvSpPr>
      <xdr:spPr>
        <a:xfrm>
          <a:off x="22199600" y="1785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4826</xdr:rowOff>
    </xdr:from>
    <xdr:to>
      <xdr:col>112</xdr:col>
      <xdr:colOff>38100</xdr:colOff>
      <xdr:row>105</xdr:row>
      <xdr:rowOff>106426</xdr:rowOff>
    </xdr:to>
    <xdr:sp macro="" textlink="">
      <xdr:nvSpPr>
        <xdr:cNvPr id="894" name="楕円 893"/>
        <xdr:cNvSpPr/>
      </xdr:nvSpPr>
      <xdr:spPr>
        <a:xfrm>
          <a:off x="21272500" y="1800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51054</xdr:rowOff>
    </xdr:from>
    <xdr:to>
      <xdr:col>116</xdr:col>
      <xdr:colOff>63500</xdr:colOff>
      <xdr:row>105</xdr:row>
      <xdr:rowOff>55626</xdr:rowOff>
    </xdr:to>
    <xdr:cxnSp macro="">
      <xdr:nvCxnSpPr>
        <xdr:cNvPr id="895" name="直線コネクタ 894"/>
        <xdr:cNvCxnSpPr/>
      </xdr:nvCxnSpPr>
      <xdr:spPr>
        <a:xfrm flipV="1">
          <a:off x="21323300" y="180533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7113</xdr:rowOff>
    </xdr:from>
    <xdr:to>
      <xdr:col>107</xdr:col>
      <xdr:colOff>101600</xdr:colOff>
      <xdr:row>105</xdr:row>
      <xdr:rowOff>108713</xdr:rowOff>
    </xdr:to>
    <xdr:sp macro="" textlink="">
      <xdr:nvSpPr>
        <xdr:cNvPr id="896" name="楕円 895"/>
        <xdr:cNvSpPr/>
      </xdr:nvSpPr>
      <xdr:spPr>
        <a:xfrm>
          <a:off x="20383500" y="1800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55626</xdr:rowOff>
    </xdr:from>
    <xdr:to>
      <xdr:col>111</xdr:col>
      <xdr:colOff>177800</xdr:colOff>
      <xdr:row>105</xdr:row>
      <xdr:rowOff>57913</xdr:rowOff>
    </xdr:to>
    <xdr:cxnSp macro="">
      <xdr:nvCxnSpPr>
        <xdr:cNvPr id="897" name="直線コネクタ 896"/>
        <xdr:cNvCxnSpPr/>
      </xdr:nvCxnSpPr>
      <xdr:spPr>
        <a:xfrm flipV="1">
          <a:off x="20434300" y="18057876"/>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27687</xdr:rowOff>
    </xdr:from>
    <xdr:to>
      <xdr:col>102</xdr:col>
      <xdr:colOff>165100</xdr:colOff>
      <xdr:row>105</xdr:row>
      <xdr:rowOff>129287</xdr:rowOff>
    </xdr:to>
    <xdr:sp macro="" textlink="">
      <xdr:nvSpPr>
        <xdr:cNvPr id="898" name="楕円 897"/>
        <xdr:cNvSpPr/>
      </xdr:nvSpPr>
      <xdr:spPr>
        <a:xfrm>
          <a:off x="19494500" y="1802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57913</xdr:rowOff>
    </xdr:from>
    <xdr:to>
      <xdr:col>107</xdr:col>
      <xdr:colOff>50800</xdr:colOff>
      <xdr:row>105</xdr:row>
      <xdr:rowOff>78487</xdr:rowOff>
    </xdr:to>
    <xdr:cxnSp macro="">
      <xdr:nvCxnSpPr>
        <xdr:cNvPr id="899" name="直線コネクタ 898"/>
        <xdr:cNvCxnSpPr/>
      </xdr:nvCxnSpPr>
      <xdr:spPr>
        <a:xfrm flipV="1">
          <a:off x="19545300" y="18060163"/>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26688</xdr:rowOff>
    </xdr:from>
    <xdr:ext cx="469744" cy="259045"/>
    <xdr:sp macro="" textlink="">
      <xdr:nvSpPr>
        <xdr:cNvPr id="900" name="n_1aveValue【庁舎】&#10;一人当たり面積"/>
        <xdr:cNvSpPr txBox="1"/>
      </xdr:nvSpPr>
      <xdr:spPr>
        <a:xfrm>
          <a:off x="210757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38116</xdr:rowOff>
    </xdr:from>
    <xdr:ext cx="469744" cy="259045"/>
    <xdr:sp macro="" textlink="">
      <xdr:nvSpPr>
        <xdr:cNvPr id="901" name="n_2aveValue【庁舎】&#10;一人当たり面積"/>
        <xdr:cNvSpPr txBox="1"/>
      </xdr:nvSpPr>
      <xdr:spPr>
        <a:xfrm>
          <a:off x="201994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86377</xdr:rowOff>
    </xdr:from>
    <xdr:ext cx="469744" cy="259045"/>
    <xdr:sp macro="" textlink="">
      <xdr:nvSpPr>
        <xdr:cNvPr id="902" name="n_3aveValue【庁舎】&#10;一人当たり面積"/>
        <xdr:cNvSpPr txBox="1"/>
      </xdr:nvSpPr>
      <xdr:spPr>
        <a:xfrm>
          <a:off x="19310427" y="1688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68090</xdr:rowOff>
    </xdr:from>
    <xdr:ext cx="469744" cy="259045"/>
    <xdr:sp macro="" textlink="">
      <xdr:nvSpPr>
        <xdr:cNvPr id="903" name="n_4aveValue【庁舎】&#10;一人当たり面積"/>
        <xdr:cNvSpPr txBox="1"/>
      </xdr:nvSpPr>
      <xdr:spPr>
        <a:xfrm>
          <a:off x="18421427" y="1789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122953</xdr:rowOff>
    </xdr:from>
    <xdr:ext cx="469744" cy="259045"/>
    <xdr:sp macro="" textlink="">
      <xdr:nvSpPr>
        <xdr:cNvPr id="904" name="n_1mainValue【庁舎】&#10;一人当たり面積"/>
        <xdr:cNvSpPr txBox="1"/>
      </xdr:nvSpPr>
      <xdr:spPr>
        <a:xfrm>
          <a:off x="210757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125240</xdr:rowOff>
    </xdr:from>
    <xdr:ext cx="469744" cy="259045"/>
    <xdr:sp macro="" textlink="">
      <xdr:nvSpPr>
        <xdr:cNvPr id="905" name="n_2mainValue【庁舎】&#10;一人当たり面積"/>
        <xdr:cNvSpPr txBox="1"/>
      </xdr:nvSpPr>
      <xdr:spPr>
        <a:xfrm>
          <a:off x="20199427" y="1778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120414</xdr:rowOff>
    </xdr:from>
    <xdr:ext cx="469744" cy="259045"/>
    <xdr:sp macro="" textlink="">
      <xdr:nvSpPr>
        <xdr:cNvPr id="906" name="n_3mainValue【庁舎】&#10;一人当たり面積"/>
        <xdr:cNvSpPr txBox="1"/>
      </xdr:nvSpPr>
      <xdr:spPr>
        <a:xfrm>
          <a:off x="19310427" y="1812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7" name="正方形/長方形 90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8" name="正方形/長方形 90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9" name="テキスト ボックス 90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有形固定資産減価償却率について、類似団体と比較してやや低い水準となってる。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及び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が類似団体より低い水準となっているのは、近年整備された施設が多くを占めるためである。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図書館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及び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市民会館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が類似団体より高い水準となっているのは、昭和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年代に整備された施設が多くを占めるためである。</a:t>
          </a:r>
        </a:p>
        <a:p>
          <a:r>
            <a:rPr kumimoji="1" lang="ja-JP" altLang="en-US" sz="1300">
              <a:latin typeface="ＭＳ Ｐゴシック" panose="020B0600070205080204" pitchFamily="50" charset="-128"/>
              <a:ea typeface="ＭＳ Ｐゴシック" panose="020B0600070205080204" pitchFamily="50" charset="-128"/>
            </a:rPr>
            <a:t>本市では「佐野市市有施設適正配置計画」に基づき、市有施設の統廃合や複合化を進め、資産保有量の縮減、長寿命化等に取り組んでいる。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90" zoomScaleNormal="90"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48" t="s">
        <v>79</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49" t="s">
        <v>81</v>
      </c>
      <c r="C3" s="650"/>
      <c r="D3" s="650"/>
      <c r="E3" s="651"/>
      <c r="F3" s="651"/>
      <c r="G3" s="651"/>
      <c r="H3" s="651"/>
      <c r="I3" s="651"/>
      <c r="J3" s="651"/>
      <c r="K3" s="651"/>
      <c r="L3" s="651" t="s">
        <v>82</v>
      </c>
      <c r="M3" s="651"/>
      <c r="N3" s="651"/>
      <c r="O3" s="651"/>
      <c r="P3" s="651"/>
      <c r="Q3" s="651"/>
      <c r="R3" s="654"/>
      <c r="S3" s="654"/>
      <c r="T3" s="654"/>
      <c r="U3" s="654"/>
      <c r="V3" s="655"/>
      <c r="W3" s="545" t="s">
        <v>83</v>
      </c>
      <c r="X3" s="546"/>
      <c r="Y3" s="546"/>
      <c r="Z3" s="546"/>
      <c r="AA3" s="546"/>
      <c r="AB3" s="650"/>
      <c r="AC3" s="654" t="s">
        <v>84</v>
      </c>
      <c r="AD3" s="546"/>
      <c r="AE3" s="546"/>
      <c r="AF3" s="546"/>
      <c r="AG3" s="546"/>
      <c r="AH3" s="546"/>
      <c r="AI3" s="546"/>
      <c r="AJ3" s="546"/>
      <c r="AK3" s="546"/>
      <c r="AL3" s="616"/>
      <c r="AM3" s="545" t="s">
        <v>85</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86</v>
      </c>
      <c r="BO3" s="546"/>
      <c r="BP3" s="546"/>
      <c r="BQ3" s="546"/>
      <c r="BR3" s="546"/>
      <c r="BS3" s="546"/>
      <c r="BT3" s="546"/>
      <c r="BU3" s="616"/>
      <c r="BV3" s="545" t="s">
        <v>87</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88</v>
      </c>
      <c r="CU3" s="546"/>
      <c r="CV3" s="546"/>
      <c r="CW3" s="546"/>
      <c r="CX3" s="546"/>
      <c r="CY3" s="546"/>
      <c r="CZ3" s="546"/>
      <c r="DA3" s="616"/>
      <c r="DB3" s="545" t="s">
        <v>89</v>
      </c>
      <c r="DC3" s="546"/>
      <c r="DD3" s="546"/>
      <c r="DE3" s="546"/>
      <c r="DF3" s="546"/>
      <c r="DG3" s="546"/>
      <c r="DH3" s="546"/>
      <c r="DI3" s="616"/>
      <c r="DJ3" s="186"/>
      <c r="DK3" s="186"/>
      <c r="DL3" s="186"/>
      <c r="DM3" s="186"/>
      <c r="DN3" s="186"/>
      <c r="DO3" s="186"/>
    </row>
    <row r="4" spans="1:119" ht="18.75" customHeight="1">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90</v>
      </c>
      <c r="AZ4" s="459"/>
      <c r="BA4" s="459"/>
      <c r="BB4" s="459"/>
      <c r="BC4" s="459"/>
      <c r="BD4" s="459"/>
      <c r="BE4" s="459"/>
      <c r="BF4" s="459"/>
      <c r="BG4" s="459"/>
      <c r="BH4" s="459"/>
      <c r="BI4" s="459"/>
      <c r="BJ4" s="459"/>
      <c r="BK4" s="459"/>
      <c r="BL4" s="459"/>
      <c r="BM4" s="460"/>
      <c r="BN4" s="461">
        <v>54125322</v>
      </c>
      <c r="BO4" s="462"/>
      <c r="BP4" s="462"/>
      <c r="BQ4" s="462"/>
      <c r="BR4" s="462"/>
      <c r="BS4" s="462"/>
      <c r="BT4" s="462"/>
      <c r="BU4" s="463"/>
      <c r="BV4" s="461">
        <v>48067676</v>
      </c>
      <c r="BW4" s="462"/>
      <c r="BX4" s="462"/>
      <c r="BY4" s="462"/>
      <c r="BZ4" s="462"/>
      <c r="CA4" s="462"/>
      <c r="CB4" s="462"/>
      <c r="CC4" s="463"/>
      <c r="CD4" s="642" t="s">
        <v>91</v>
      </c>
      <c r="CE4" s="643"/>
      <c r="CF4" s="643"/>
      <c r="CG4" s="643"/>
      <c r="CH4" s="643"/>
      <c r="CI4" s="643"/>
      <c r="CJ4" s="643"/>
      <c r="CK4" s="643"/>
      <c r="CL4" s="643"/>
      <c r="CM4" s="643"/>
      <c r="CN4" s="643"/>
      <c r="CO4" s="643"/>
      <c r="CP4" s="643"/>
      <c r="CQ4" s="643"/>
      <c r="CR4" s="643"/>
      <c r="CS4" s="644"/>
      <c r="CT4" s="645">
        <v>10.199999999999999</v>
      </c>
      <c r="CU4" s="646"/>
      <c r="CV4" s="646"/>
      <c r="CW4" s="646"/>
      <c r="CX4" s="646"/>
      <c r="CY4" s="646"/>
      <c r="CZ4" s="646"/>
      <c r="DA4" s="647"/>
      <c r="DB4" s="645">
        <v>7.5</v>
      </c>
      <c r="DC4" s="646"/>
      <c r="DD4" s="646"/>
      <c r="DE4" s="646"/>
      <c r="DF4" s="646"/>
      <c r="DG4" s="646"/>
      <c r="DH4" s="646"/>
      <c r="DI4" s="647"/>
      <c r="DJ4" s="186"/>
      <c r="DK4" s="186"/>
      <c r="DL4" s="186"/>
      <c r="DM4" s="186"/>
      <c r="DN4" s="186"/>
      <c r="DO4" s="186"/>
    </row>
    <row r="5" spans="1:119" ht="18.75" customHeight="1">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92</v>
      </c>
      <c r="AN5" s="440"/>
      <c r="AO5" s="440"/>
      <c r="AP5" s="440"/>
      <c r="AQ5" s="440"/>
      <c r="AR5" s="440"/>
      <c r="AS5" s="440"/>
      <c r="AT5" s="441"/>
      <c r="AU5" s="523" t="s">
        <v>93</v>
      </c>
      <c r="AV5" s="524"/>
      <c r="AW5" s="524"/>
      <c r="AX5" s="524"/>
      <c r="AY5" s="446" t="s">
        <v>94</v>
      </c>
      <c r="AZ5" s="447"/>
      <c r="BA5" s="447"/>
      <c r="BB5" s="447"/>
      <c r="BC5" s="447"/>
      <c r="BD5" s="447"/>
      <c r="BE5" s="447"/>
      <c r="BF5" s="447"/>
      <c r="BG5" s="447"/>
      <c r="BH5" s="447"/>
      <c r="BI5" s="447"/>
      <c r="BJ5" s="447"/>
      <c r="BK5" s="447"/>
      <c r="BL5" s="447"/>
      <c r="BM5" s="448"/>
      <c r="BN5" s="466">
        <v>49893189</v>
      </c>
      <c r="BO5" s="467"/>
      <c r="BP5" s="467"/>
      <c r="BQ5" s="467"/>
      <c r="BR5" s="467"/>
      <c r="BS5" s="467"/>
      <c r="BT5" s="467"/>
      <c r="BU5" s="468"/>
      <c r="BV5" s="466">
        <v>45646142</v>
      </c>
      <c r="BW5" s="467"/>
      <c r="BX5" s="467"/>
      <c r="BY5" s="467"/>
      <c r="BZ5" s="467"/>
      <c r="CA5" s="467"/>
      <c r="CB5" s="467"/>
      <c r="CC5" s="468"/>
      <c r="CD5" s="475" t="s">
        <v>95</v>
      </c>
      <c r="CE5" s="476"/>
      <c r="CF5" s="476"/>
      <c r="CG5" s="476"/>
      <c r="CH5" s="476"/>
      <c r="CI5" s="476"/>
      <c r="CJ5" s="476"/>
      <c r="CK5" s="476"/>
      <c r="CL5" s="476"/>
      <c r="CM5" s="476"/>
      <c r="CN5" s="476"/>
      <c r="CO5" s="476"/>
      <c r="CP5" s="476"/>
      <c r="CQ5" s="476"/>
      <c r="CR5" s="476"/>
      <c r="CS5" s="477"/>
      <c r="CT5" s="436">
        <v>87.4</v>
      </c>
      <c r="CU5" s="437"/>
      <c r="CV5" s="437"/>
      <c r="CW5" s="437"/>
      <c r="CX5" s="437"/>
      <c r="CY5" s="437"/>
      <c r="CZ5" s="437"/>
      <c r="DA5" s="438"/>
      <c r="DB5" s="436">
        <v>87.1</v>
      </c>
      <c r="DC5" s="437"/>
      <c r="DD5" s="437"/>
      <c r="DE5" s="437"/>
      <c r="DF5" s="437"/>
      <c r="DG5" s="437"/>
      <c r="DH5" s="437"/>
      <c r="DI5" s="438"/>
      <c r="DJ5" s="186"/>
      <c r="DK5" s="186"/>
      <c r="DL5" s="186"/>
      <c r="DM5" s="186"/>
      <c r="DN5" s="186"/>
      <c r="DO5" s="186"/>
    </row>
    <row r="6" spans="1:119" ht="18.75" customHeight="1">
      <c r="A6" s="187"/>
      <c r="B6" s="622" t="s">
        <v>96</v>
      </c>
      <c r="C6" s="480"/>
      <c r="D6" s="480"/>
      <c r="E6" s="623"/>
      <c r="F6" s="623"/>
      <c r="G6" s="623"/>
      <c r="H6" s="623"/>
      <c r="I6" s="623"/>
      <c r="J6" s="623"/>
      <c r="K6" s="623"/>
      <c r="L6" s="623" t="s">
        <v>97</v>
      </c>
      <c r="M6" s="623"/>
      <c r="N6" s="623"/>
      <c r="O6" s="623"/>
      <c r="P6" s="623"/>
      <c r="Q6" s="623"/>
      <c r="R6" s="504"/>
      <c r="S6" s="504"/>
      <c r="T6" s="504"/>
      <c r="U6" s="504"/>
      <c r="V6" s="629"/>
      <c r="W6" s="557" t="s">
        <v>98</v>
      </c>
      <c r="X6" s="479"/>
      <c r="Y6" s="479"/>
      <c r="Z6" s="479"/>
      <c r="AA6" s="479"/>
      <c r="AB6" s="480"/>
      <c r="AC6" s="634" t="s">
        <v>99</v>
      </c>
      <c r="AD6" s="635"/>
      <c r="AE6" s="635"/>
      <c r="AF6" s="635"/>
      <c r="AG6" s="635"/>
      <c r="AH6" s="635"/>
      <c r="AI6" s="635"/>
      <c r="AJ6" s="635"/>
      <c r="AK6" s="635"/>
      <c r="AL6" s="636"/>
      <c r="AM6" s="535" t="s">
        <v>100</v>
      </c>
      <c r="AN6" s="440"/>
      <c r="AO6" s="440"/>
      <c r="AP6" s="440"/>
      <c r="AQ6" s="440"/>
      <c r="AR6" s="440"/>
      <c r="AS6" s="440"/>
      <c r="AT6" s="441"/>
      <c r="AU6" s="523" t="s">
        <v>93</v>
      </c>
      <c r="AV6" s="524"/>
      <c r="AW6" s="524"/>
      <c r="AX6" s="524"/>
      <c r="AY6" s="446" t="s">
        <v>101</v>
      </c>
      <c r="AZ6" s="447"/>
      <c r="BA6" s="447"/>
      <c r="BB6" s="447"/>
      <c r="BC6" s="447"/>
      <c r="BD6" s="447"/>
      <c r="BE6" s="447"/>
      <c r="BF6" s="447"/>
      <c r="BG6" s="447"/>
      <c r="BH6" s="447"/>
      <c r="BI6" s="447"/>
      <c r="BJ6" s="447"/>
      <c r="BK6" s="447"/>
      <c r="BL6" s="447"/>
      <c r="BM6" s="448"/>
      <c r="BN6" s="466">
        <v>4232133</v>
      </c>
      <c r="BO6" s="467"/>
      <c r="BP6" s="467"/>
      <c r="BQ6" s="467"/>
      <c r="BR6" s="467"/>
      <c r="BS6" s="467"/>
      <c r="BT6" s="467"/>
      <c r="BU6" s="468"/>
      <c r="BV6" s="466">
        <v>2421534</v>
      </c>
      <c r="BW6" s="467"/>
      <c r="BX6" s="467"/>
      <c r="BY6" s="467"/>
      <c r="BZ6" s="467"/>
      <c r="CA6" s="467"/>
      <c r="CB6" s="467"/>
      <c r="CC6" s="468"/>
      <c r="CD6" s="475" t="s">
        <v>102</v>
      </c>
      <c r="CE6" s="476"/>
      <c r="CF6" s="476"/>
      <c r="CG6" s="476"/>
      <c r="CH6" s="476"/>
      <c r="CI6" s="476"/>
      <c r="CJ6" s="476"/>
      <c r="CK6" s="476"/>
      <c r="CL6" s="476"/>
      <c r="CM6" s="476"/>
      <c r="CN6" s="476"/>
      <c r="CO6" s="476"/>
      <c r="CP6" s="476"/>
      <c r="CQ6" s="476"/>
      <c r="CR6" s="476"/>
      <c r="CS6" s="477"/>
      <c r="CT6" s="619">
        <v>91.8</v>
      </c>
      <c r="CU6" s="620"/>
      <c r="CV6" s="620"/>
      <c r="CW6" s="620"/>
      <c r="CX6" s="620"/>
      <c r="CY6" s="620"/>
      <c r="CZ6" s="620"/>
      <c r="DA6" s="621"/>
      <c r="DB6" s="619">
        <v>92.3</v>
      </c>
      <c r="DC6" s="620"/>
      <c r="DD6" s="620"/>
      <c r="DE6" s="620"/>
      <c r="DF6" s="620"/>
      <c r="DG6" s="620"/>
      <c r="DH6" s="620"/>
      <c r="DI6" s="621"/>
      <c r="DJ6" s="186"/>
      <c r="DK6" s="186"/>
      <c r="DL6" s="186"/>
      <c r="DM6" s="186"/>
      <c r="DN6" s="186"/>
      <c r="DO6" s="186"/>
    </row>
    <row r="7" spans="1:119" ht="18.75" customHeight="1">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103</v>
      </c>
      <c r="AN7" s="440"/>
      <c r="AO7" s="440"/>
      <c r="AP7" s="440"/>
      <c r="AQ7" s="440"/>
      <c r="AR7" s="440"/>
      <c r="AS7" s="440"/>
      <c r="AT7" s="441"/>
      <c r="AU7" s="523" t="s">
        <v>104</v>
      </c>
      <c r="AV7" s="524"/>
      <c r="AW7" s="524"/>
      <c r="AX7" s="524"/>
      <c r="AY7" s="446" t="s">
        <v>105</v>
      </c>
      <c r="AZ7" s="447"/>
      <c r="BA7" s="447"/>
      <c r="BB7" s="447"/>
      <c r="BC7" s="447"/>
      <c r="BD7" s="447"/>
      <c r="BE7" s="447"/>
      <c r="BF7" s="447"/>
      <c r="BG7" s="447"/>
      <c r="BH7" s="447"/>
      <c r="BI7" s="447"/>
      <c r="BJ7" s="447"/>
      <c r="BK7" s="447"/>
      <c r="BL7" s="447"/>
      <c r="BM7" s="448"/>
      <c r="BN7" s="466">
        <v>1484256</v>
      </c>
      <c r="BO7" s="467"/>
      <c r="BP7" s="467"/>
      <c r="BQ7" s="467"/>
      <c r="BR7" s="467"/>
      <c r="BS7" s="467"/>
      <c r="BT7" s="467"/>
      <c r="BU7" s="468"/>
      <c r="BV7" s="466">
        <v>389401</v>
      </c>
      <c r="BW7" s="467"/>
      <c r="BX7" s="467"/>
      <c r="BY7" s="467"/>
      <c r="BZ7" s="467"/>
      <c r="CA7" s="467"/>
      <c r="CB7" s="467"/>
      <c r="CC7" s="468"/>
      <c r="CD7" s="475" t="s">
        <v>106</v>
      </c>
      <c r="CE7" s="476"/>
      <c r="CF7" s="476"/>
      <c r="CG7" s="476"/>
      <c r="CH7" s="476"/>
      <c r="CI7" s="476"/>
      <c r="CJ7" s="476"/>
      <c r="CK7" s="476"/>
      <c r="CL7" s="476"/>
      <c r="CM7" s="476"/>
      <c r="CN7" s="476"/>
      <c r="CO7" s="476"/>
      <c r="CP7" s="476"/>
      <c r="CQ7" s="476"/>
      <c r="CR7" s="476"/>
      <c r="CS7" s="477"/>
      <c r="CT7" s="466">
        <v>27010097</v>
      </c>
      <c r="CU7" s="467"/>
      <c r="CV7" s="467"/>
      <c r="CW7" s="467"/>
      <c r="CX7" s="467"/>
      <c r="CY7" s="467"/>
      <c r="CZ7" s="467"/>
      <c r="DA7" s="468"/>
      <c r="DB7" s="466">
        <v>27133843</v>
      </c>
      <c r="DC7" s="467"/>
      <c r="DD7" s="467"/>
      <c r="DE7" s="467"/>
      <c r="DF7" s="467"/>
      <c r="DG7" s="467"/>
      <c r="DH7" s="467"/>
      <c r="DI7" s="468"/>
      <c r="DJ7" s="186"/>
      <c r="DK7" s="186"/>
      <c r="DL7" s="186"/>
      <c r="DM7" s="186"/>
      <c r="DN7" s="186"/>
      <c r="DO7" s="186"/>
    </row>
    <row r="8" spans="1:119" ht="18.75" customHeight="1" thickBot="1">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107</v>
      </c>
      <c r="AN8" s="440"/>
      <c r="AO8" s="440"/>
      <c r="AP8" s="440"/>
      <c r="AQ8" s="440"/>
      <c r="AR8" s="440"/>
      <c r="AS8" s="440"/>
      <c r="AT8" s="441"/>
      <c r="AU8" s="523" t="s">
        <v>108</v>
      </c>
      <c r="AV8" s="524"/>
      <c r="AW8" s="524"/>
      <c r="AX8" s="524"/>
      <c r="AY8" s="446" t="s">
        <v>109</v>
      </c>
      <c r="AZ8" s="447"/>
      <c r="BA8" s="447"/>
      <c r="BB8" s="447"/>
      <c r="BC8" s="447"/>
      <c r="BD8" s="447"/>
      <c r="BE8" s="447"/>
      <c r="BF8" s="447"/>
      <c r="BG8" s="447"/>
      <c r="BH8" s="447"/>
      <c r="BI8" s="447"/>
      <c r="BJ8" s="447"/>
      <c r="BK8" s="447"/>
      <c r="BL8" s="447"/>
      <c r="BM8" s="448"/>
      <c r="BN8" s="466">
        <v>2747877</v>
      </c>
      <c r="BO8" s="467"/>
      <c r="BP8" s="467"/>
      <c r="BQ8" s="467"/>
      <c r="BR8" s="467"/>
      <c r="BS8" s="467"/>
      <c r="BT8" s="467"/>
      <c r="BU8" s="468"/>
      <c r="BV8" s="466">
        <v>2032133</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0.74</v>
      </c>
      <c r="CU8" s="580"/>
      <c r="CV8" s="580"/>
      <c r="CW8" s="580"/>
      <c r="CX8" s="580"/>
      <c r="CY8" s="580"/>
      <c r="CZ8" s="580"/>
      <c r="DA8" s="581"/>
      <c r="DB8" s="579">
        <v>0.73</v>
      </c>
      <c r="DC8" s="580"/>
      <c r="DD8" s="580"/>
      <c r="DE8" s="580"/>
      <c r="DF8" s="580"/>
      <c r="DG8" s="580"/>
      <c r="DH8" s="580"/>
      <c r="DI8" s="581"/>
      <c r="DJ8" s="186"/>
      <c r="DK8" s="186"/>
      <c r="DL8" s="186"/>
      <c r="DM8" s="186"/>
      <c r="DN8" s="186"/>
      <c r="DO8" s="186"/>
    </row>
    <row r="9" spans="1:119" ht="18.75" customHeight="1" thickBot="1">
      <c r="A9" s="187"/>
      <c r="B9" s="608" t="s">
        <v>111</v>
      </c>
      <c r="C9" s="609"/>
      <c r="D9" s="609"/>
      <c r="E9" s="609"/>
      <c r="F9" s="609"/>
      <c r="G9" s="609"/>
      <c r="H9" s="609"/>
      <c r="I9" s="609"/>
      <c r="J9" s="609"/>
      <c r="K9" s="529"/>
      <c r="L9" s="610" t="s">
        <v>112</v>
      </c>
      <c r="M9" s="611"/>
      <c r="N9" s="611"/>
      <c r="O9" s="611"/>
      <c r="P9" s="611"/>
      <c r="Q9" s="612"/>
      <c r="R9" s="613">
        <v>118919</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115</v>
      </c>
      <c r="AV9" s="524"/>
      <c r="AW9" s="524"/>
      <c r="AX9" s="524"/>
      <c r="AY9" s="446" t="s">
        <v>116</v>
      </c>
      <c r="AZ9" s="447"/>
      <c r="BA9" s="447"/>
      <c r="BB9" s="447"/>
      <c r="BC9" s="447"/>
      <c r="BD9" s="447"/>
      <c r="BE9" s="447"/>
      <c r="BF9" s="447"/>
      <c r="BG9" s="447"/>
      <c r="BH9" s="447"/>
      <c r="BI9" s="447"/>
      <c r="BJ9" s="447"/>
      <c r="BK9" s="447"/>
      <c r="BL9" s="447"/>
      <c r="BM9" s="448"/>
      <c r="BN9" s="466">
        <v>715744</v>
      </c>
      <c r="BO9" s="467"/>
      <c r="BP9" s="467"/>
      <c r="BQ9" s="467"/>
      <c r="BR9" s="467"/>
      <c r="BS9" s="467"/>
      <c r="BT9" s="467"/>
      <c r="BU9" s="468"/>
      <c r="BV9" s="466">
        <v>-721949</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10.3</v>
      </c>
      <c r="CU9" s="437"/>
      <c r="CV9" s="437"/>
      <c r="CW9" s="437"/>
      <c r="CX9" s="437"/>
      <c r="CY9" s="437"/>
      <c r="CZ9" s="437"/>
      <c r="DA9" s="438"/>
      <c r="DB9" s="436">
        <v>11.6</v>
      </c>
      <c r="DC9" s="437"/>
      <c r="DD9" s="437"/>
      <c r="DE9" s="437"/>
      <c r="DF9" s="437"/>
      <c r="DG9" s="437"/>
      <c r="DH9" s="437"/>
      <c r="DI9" s="438"/>
      <c r="DJ9" s="186"/>
      <c r="DK9" s="186"/>
      <c r="DL9" s="186"/>
      <c r="DM9" s="186"/>
      <c r="DN9" s="186"/>
      <c r="DO9" s="186"/>
    </row>
    <row r="10" spans="1:119" ht="18.75" customHeight="1" thickBot="1">
      <c r="A10" s="187"/>
      <c r="B10" s="608"/>
      <c r="C10" s="609"/>
      <c r="D10" s="609"/>
      <c r="E10" s="609"/>
      <c r="F10" s="609"/>
      <c r="G10" s="609"/>
      <c r="H10" s="609"/>
      <c r="I10" s="609"/>
      <c r="J10" s="609"/>
      <c r="K10" s="529"/>
      <c r="L10" s="439" t="s">
        <v>118</v>
      </c>
      <c r="M10" s="440"/>
      <c r="N10" s="440"/>
      <c r="O10" s="440"/>
      <c r="P10" s="440"/>
      <c r="Q10" s="441"/>
      <c r="R10" s="442">
        <v>121249</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1739109</v>
      </c>
      <c r="BO10" s="467"/>
      <c r="BP10" s="467"/>
      <c r="BQ10" s="467"/>
      <c r="BR10" s="467"/>
      <c r="BS10" s="467"/>
      <c r="BT10" s="467"/>
      <c r="BU10" s="468"/>
      <c r="BV10" s="466">
        <v>1543643</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104</v>
      </c>
      <c r="AV11" s="524"/>
      <c r="AW11" s="524"/>
      <c r="AX11" s="524"/>
      <c r="AY11" s="446" t="s">
        <v>126</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128</v>
      </c>
      <c r="DC11" s="580"/>
      <c r="DD11" s="580"/>
      <c r="DE11" s="580"/>
      <c r="DF11" s="580"/>
      <c r="DG11" s="580"/>
      <c r="DH11" s="580"/>
      <c r="DI11" s="581"/>
      <c r="DJ11" s="186"/>
      <c r="DK11" s="186"/>
      <c r="DL11" s="186"/>
      <c r="DM11" s="186"/>
      <c r="DN11" s="186"/>
      <c r="DO11" s="186"/>
    </row>
    <row r="12" spans="1:119" ht="18.75" customHeight="1">
      <c r="A12" s="187"/>
      <c r="B12" s="582" t="s">
        <v>129</v>
      </c>
      <c r="C12" s="583"/>
      <c r="D12" s="583"/>
      <c r="E12" s="583"/>
      <c r="F12" s="583"/>
      <c r="G12" s="583"/>
      <c r="H12" s="583"/>
      <c r="I12" s="583"/>
      <c r="J12" s="583"/>
      <c r="K12" s="584"/>
      <c r="L12" s="591" t="s">
        <v>130</v>
      </c>
      <c r="M12" s="592"/>
      <c r="N12" s="592"/>
      <c r="O12" s="592"/>
      <c r="P12" s="592"/>
      <c r="Q12" s="593"/>
      <c r="R12" s="594">
        <v>117968</v>
      </c>
      <c r="S12" s="595"/>
      <c r="T12" s="595"/>
      <c r="U12" s="595"/>
      <c r="V12" s="596"/>
      <c r="W12" s="597" t="s">
        <v>1</v>
      </c>
      <c r="X12" s="524"/>
      <c r="Y12" s="524"/>
      <c r="Z12" s="524"/>
      <c r="AA12" s="524"/>
      <c r="AB12" s="598"/>
      <c r="AC12" s="599" t="s">
        <v>131</v>
      </c>
      <c r="AD12" s="600"/>
      <c r="AE12" s="600"/>
      <c r="AF12" s="600"/>
      <c r="AG12" s="601"/>
      <c r="AH12" s="599" t="s">
        <v>132</v>
      </c>
      <c r="AI12" s="600"/>
      <c r="AJ12" s="600"/>
      <c r="AK12" s="600"/>
      <c r="AL12" s="602"/>
      <c r="AM12" s="535" t="s">
        <v>133</v>
      </c>
      <c r="AN12" s="440"/>
      <c r="AO12" s="440"/>
      <c r="AP12" s="440"/>
      <c r="AQ12" s="440"/>
      <c r="AR12" s="440"/>
      <c r="AS12" s="440"/>
      <c r="AT12" s="441"/>
      <c r="AU12" s="523" t="s">
        <v>134</v>
      </c>
      <c r="AV12" s="524"/>
      <c r="AW12" s="524"/>
      <c r="AX12" s="524"/>
      <c r="AY12" s="446" t="s">
        <v>135</v>
      </c>
      <c r="AZ12" s="447"/>
      <c r="BA12" s="447"/>
      <c r="BB12" s="447"/>
      <c r="BC12" s="447"/>
      <c r="BD12" s="447"/>
      <c r="BE12" s="447"/>
      <c r="BF12" s="447"/>
      <c r="BG12" s="447"/>
      <c r="BH12" s="447"/>
      <c r="BI12" s="447"/>
      <c r="BJ12" s="447"/>
      <c r="BK12" s="447"/>
      <c r="BL12" s="447"/>
      <c r="BM12" s="448"/>
      <c r="BN12" s="466">
        <v>2937757</v>
      </c>
      <c r="BO12" s="467"/>
      <c r="BP12" s="467"/>
      <c r="BQ12" s="467"/>
      <c r="BR12" s="467"/>
      <c r="BS12" s="467"/>
      <c r="BT12" s="467"/>
      <c r="BU12" s="468"/>
      <c r="BV12" s="466">
        <v>1060188</v>
      </c>
      <c r="BW12" s="467"/>
      <c r="BX12" s="467"/>
      <c r="BY12" s="467"/>
      <c r="BZ12" s="467"/>
      <c r="CA12" s="467"/>
      <c r="CB12" s="467"/>
      <c r="CC12" s="468"/>
      <c r="CD12" s="475" t="s">
        <v>136</v>
      </c>
      <c r="CE12" s="476"/>
      <c r="CF12" s="476"/>
      <c r="CG12" s="476"/>
      <c r="CH12" s="476"/>
      <c r="CI12" s="476"/>
      <c r="CJ12" s="476"/>
      <c r="CK12" s="476"/>
      <c r="CL12" s="476"/>
      <c r="CM12" s="476"/>
      <c r="CN12" s="476"/>
      <c r="CO12" s="476"/>
      <c r="CP12" s="476"/>
      <c r="CQ12" s="476"/>
      <c r="CR12" s="476"/>
      <c r="CS12" s="477"/>
      <c r="CT12" s="579" t="s">
        <v>137</v>
      </c>
      <c r="CU12" s="580"/>
      <c r="CV12" s="580"/>
      <c r="CW12" s="580"/>
      <c r="CX12" s="580"/>
      <c r="CY12" s="580"/>
      <c r="CZ12" s="580"/>
      <c r="DA12" s="581"/>
      <c r="DB12" s="579" t="s">
        <v>137</v>
      </c>
      <c r="DC12" s="580"/>
      <c r="DD12" s="580"/>
      <c r="DE12" s="580"/>
      <c r="DF12" s="580"/>
      <c r="DG12" s="580"/>
      <c r="DH12" s="580"/>
      <c r="DI12" s="581"/>
      <c r="DJ12" s="186"/>
      <c r="DK12" s="186"/>
      <c r="DL12" s="186"/>
      <c r="DM12" s="186"/>
      <c r="DN12" s="186"/>
      <c r="DO12" s="186"/>
    </row>
    <row r="13" spans="1:119" ht="18.75" customHeight="1">
      <c r="A13" s="187"/>
      <c r="B13" s="585"/>
      <c r="C13" s="586"/>
      <c r="D13" s="586"/>
      <c r="E13" s="586"/>
      <c r="F13" s="586"/>
      <c r="G13" s="586"/>
      <c r="H13" s="586"/>
      <c r="I13" s="586"/>
      <c r="J13" s="586"/>
      <c r="K13" s="587"/>
      <c r="L13" s="197"/>
      <c r="M13" s="566" t="s">
        <v>138</v>
      </c>
      <c r="N13" s="567"/>
      <c r="O13" s="567"/>
      <c r="P13" s="567"/>
      <c r="Q13" s="568"/>
      <c r="R13" s="569">
        <v>115208</v>
      </c>
      <c r="S13" s="570"/>
      <c r="T13" s="570"/>
      <c r="U13" s="570"/>
      <c r="V13" s="571"/>
      <c r="W13" s="557" t="s">
        <v>139</v>
      </c>
      <c r="X13" s="479"/>
      <c r="Y13" s="479"/>
      <c r="Z13" s="479"/>
      <c r="AA13" s="479"/>
      <c r="AB13" s="480"/>
      <c r="AC13" s="442">
        <v>1589</v>
      </c>
      <c r="AD13" s="443"/>
      <c r="AE13" s="443"/>
      <c r="AF13" s="443"/>
      <c r="AG13" s="444"/>
      <c r="AH13" s="442">
        <v>1682</v>
      </c>
      <c r="AI13" s="443"/>
      <c r="AJ13" s="443"/>
      <c r="AK13" s="443"/>
      <c r="AL13" s="445"/>
      <c r="AM13" s="535" t="s">
        <v>140</v>
      </c>
      <c r="AN13" s="440"/>
      <c r="AO13" s="440"/>
      <c r="AP13" s="440"/>
      <c r="AQ13" s="440"/>
      <c r="AR13" s="440"/>
      <c r="AS13" s="440"/>
      <c r="AT13" s="441"/>
      <c r="AU13" s="523" t="s">
        <v>141</v>
      </c>
      <c r="AV13" s="524"/>
      <c r="AW13" s="524"/>
      <c r="AX13" s="524"/>
      <c r="AY13" s="446" t="s">
        <v>142</v>
      </c>
      <c r="AZ13" s="447"/>
      <c r="BA13" s="447"/>
      <c r="BB13" s="447"/>
      <c r="BC13" s="447"/>
      <c r="BD13" s="447"/>
      <c r="BE13" s="447"/>
      <c r="BF13" s="447"/>
      <c r="BG13" s="447"/>
      <c r="BH13" s="447"/>
      <c r="BI13" s="447"/>
      <c r="BJ13" s="447"/>
      <c r="BK13" s="447"/>
      <c r="BL13" s="447"/>
      <c r="BM13" s="448"/>
      <c r="BN13" s="466">
        <v>-482904</v>
      </c>
      <c r="BO13" s="467"/>
      <c r="BP13" s="467"/>
      <c r="BQ13" s="467"/>
      <c r="BR13" s="467"/>
      <c r="BS13" s="467"/>
      <c r="BT13" s="467"/>
      <c r="BU13" s="468"/>
      <c r="BV13" s="466">
        <v>-238494</v>
      </c>
      <c r="BW13" s="467"/>
      <c r="BX13" s="467"/>
      <c r="BY13" s="467"/>
      <c r="BZ13" s="467"/>
      <c r="CA13" s="467"/>
      <c r="CB13" s="467"/>
      <c r="CC13" s="468"/>
      <c r="CD13" s="475" t="s">
        <v>143</v>
      </c>
      <c r="CE13" s="476"/>
      <c r="CF13" s="476"/>
      <c r="CG13" s="476"/>
      <c r="CH13" s="476"/>
      <c r="CI13" s="476"/>
      <c r="CJ13" s="476"/>
      <c r="CK13" s="476"/>
      <c r="CL13" s="476"/>
      <c r="CM13" s="476"/>
      <c r="CN13" s="476"/>
      <c r="CO13" s="476"/>
      <c r="CP13" s="476"/>
      <c r="CQ13" s="476"/>
      <c r="CR13" s="476"/>
      <c r="CS13" s="477"/>
      <c r="CT13" s="436">
        <v>2.1</v>
      </c>
      <c r="CU13" s="437"/>
      <c r="CV13" s="437"/>
      <c r="CW13" s="437"/>
      <c r="CX13" s="437"/>
      <c r="CY13" s="437"/>
      <c r="CZ13" s="437"/>
      <c r="DA13" s="438"/>
      <c r="DB13" s="436">
        <v>2.2999999999999998</v>
      </c>
      <c r="DC13" s="437"/>
      <c r="DD13" s="437"/>
      <c r="DE13" s="437"/>
      <c r="DF13" s="437"/>
      <c r="DG13" s="437"/>
      <c r="DH13" s="437"/>
      <c r="DI13" s="438"/>
      <c r="DJ13" s="186"/>
      <c r="DK13" s="186"/>
      <c r="DL13" s="186"/>
      <c r="DM13" s="186"/>
      <c r="DN13" s="186"/>
      <c r="DO13" s="186"/>
    </row>
    <row r="14" spans="1:119" ht="18.75" customHeight="1" thickBot="1">
      <c r="A14" s="187"/>
      <c r="B14" s="585"/>
      <c r="C14" s="586"/>
      <c r="D14" s="586"/>
      <c r="E14" s="586"/>
      <c r="F14" s="586"/>
      <c r="G14" s="586"/>
      <c r="H14" s="586"/>
      <c r="I14" s="586"/>
      <c r="J14" s="586"/>
      <c r="K14" s="587"/>
      <c r="L14" s="559" t="s">
        <v>144</v>
      </c>
      <c r="M14" s="603"/>
      <c r="N14" s="603"/>
      <c r="O14" s="603"/>
      <c r="P14" s="603"/>
      <c r="Q14" s="604"/>
      <c r="R14" s="569">
        <v>118951</v>
      </c>
      <c r="S14" s="570"/>
      <c r="T14" s="570"/>
      <c r="U14" s="570"/>
      <c r="V14" s="571"/>
      <c r="W14" s="572"/>
      <c r="X14" s="482"/>
      <c r="Y14" s="482"/>
      <c r="Z14" s="482"/>
      <c r="AA14" s="482"/>
      <c r="AB14" s="483"/>
      <c r="AC14" s="562">
        <v>2.8</v>
      </c>
      <c r="AD14" s="563"/>
      <c r="AE14" s="563"/>
      <c r="AF14" s="563"/>
      <c r="AG14" s="564"/>
      <c r="AH14" s="562">
        <v>3</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145</v>
      </c>
      <c r="CE14" s="473"/>
      <c r="CF14" s="473"/>
      <c r="CG14" s="473"/>
      <c r="CH14" s="473"/>
      <c r="CI14" s="473"/>
      <c r="CJ14" s="473"/>
      <c r="CK14" s="473"/>
      <c r="CL14" s="473"/>
      <c r="CM14" s="473"/>
      <c r="CN14" s="473"/>
      <c r="CO14" s="473"/>
      <c r="CP14" s="473"/>
      <c r="CQ14" s="473"/>
      <c r="CR14" s="473"/>
      <c r="CS14" s="474"/>
      <c r="CT14" s="573" t="s">
        <v>137</v>
      </c>
      <c r="CU14" s="574"/>
      <c r="CV14" s="574"/>
      <c r="CW14" s="574"/>
      <c r="CX14" s="574"/>
      <c r="CY14" s="574"/>
      <c r="CZ14" s="574"/>
      <c r="DA14" s="575"/>
      <c r="DB14" s="573" t="s">
        <v>146</v>
      </c>
      <c r="DC14" s="574"/>
      <c r="DD14" s="574"/>
      <c r="DE14" s="574"/>
      <c r="DF14" s="574"/>
      <c r="DG14" s="574"/>
      <c r="DH14" s="574"/>
      <c r="DI14" s="575"/>
      <c r="DJ14" s="186"/>
      <c r="DK14" s="186"/>
      <c r="DL14" s="186"/>
      <c r="DM14" s="186"/>
      <c r="DN14" s="186"/>
      <c r="DO14" s="186"/>
    </row>
    <row r="15" spans="1:119" ht="18.75" customHeight="1">
      <c r="A15" s="187"/>
      <c r="B15" s="585"/>
      <c r="C15" s="586"/>
      <c r="D15" s="586"/>
      <c r="E15" s="586"/>
      <c r="F15" s="586"/>
      <c r="G15" s="586"/>
      <c r="H15" s="586"/>
      <c r="I15" s="586"/>
      <c r="J15" s="586"/>
      <c r="K15" s="587"/>
      <c r="L15" s="197"/>
      <c r="M15" s="566" t="s">
        <v>138</v>
      </c>
      <c r="N15" s="567"/>
      <c r="O15" s="567"/>
      <c r="P15" s="567"/>
      <c r="Q15" s="568"/>
      <c r="R15" s="569">
        <v>116309</v>
      </c>
      <c r="S15" s="570"/>
      <c r="T15" s="570"/>
      <c r="U15" s="570"/>
      <c r="V15" s="571"/>
      <c r="W15" s="557" t="s">
        <v>147</v>
      </c>
      <c r="X15" s="479"/>
      <c r="Y15" s="479"/>
      <c r="Z15" s="479"/>
      <c r="AA15" s="479"/>
      <c r="AB15" s="480"/>
      <c r="AC15" s="442">
        <v>20743</v>
      </c>
      <c r="AD15" s="443"/>
      <c r="AE15" s="443"/>
      <c r="AF15" s="443"/>
      <c r="AG15" s="444"/>
      <c r="AH15" s="442">
        <v>20401</v>
      </c>
      <c r="AI15" s="443"/>
      <c r="AJ15" s="443"/>
      <c r="AK15" s="443"/>
      <c r="AL15" s="445"/>
      <c r="AM15" s="535"/>
      <c r="AN15" s="440"/>
      <c r="AO15" s="440"/>
      <c r="AP15" s="440"/>
      <c r="AQ15" s="440"/>
      <c r="AR15" s="440"/>
      <c r="AS15" s="440"/>
      <c r="AT15" s="441"/>
      <c r="AU15" s="523"/>
      <c r="AV15" s="524"/>
      <c r="AW15" s="524"/>
      <c r="AX15" s="524"/>
      <c r="AY15" s="458" t="s">
        <v>148</v>
      </c>
      <c r="AZ15" s="459"/>
      <c r="BA15" s="459"/>
      <c r="BB15" s="459"/>
      <c r="BC15" s="459"/>
      <c r="BD15" s="459"/>
      <c r="BE15" s="459"/>
      <c r="BF15" s="459"/>
      <c r="BG15" s="459"/>
      <c r="BH15" s="459"/>
      <c r="BI15" s="459"/>
      <c r="BJ15" s="459"/>
      <c r="BK15" s="459"/>
      <c r="BL15" s="459"/>
      <c r="BM15" s="460"/>
      <c r="BN15" s="461">
        <v>15512778</v>
      </c>
      <c r="BO15" s="462"/>
      <c r="BP15" s="462"/>
      <c r="BQ15" s="462"/>
      <c r="BR15" s="462"/>
      <c r="BS15" s="462"/>
      <c r="BT15" s="462"/>
      <c r="BU15" s="463"/>
      <c r="BV15" s="461">
        <v>15421460</v>
      </c>
      <c r="BW15" s="462"/>
      <c r="BX15" s="462"/>
      <c r="BY15" s="462"/>
      <c r="BZ15" s="462"/>
      <c r="CA15" s="462"/>
      <c r="CB15" s="462"/>
      <c r="CC15" s="463"/>
      <c r="CD15" s="576" t="s">
        <v>149</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5"/>
      <c r="C16" s="586"/>
      <c r="D16" s="586"/>
      <c r="E16" s="586"/>
      <c r="F16" s="586"/>
      <c r="G16" s="586"/>
      <c r="H16" s="586"/>
      <c r="I16" s="586"/>
      <c r="J16" s="586"/>
      <c r="K16" s="587"/>
      <c r="L16" s="559" t="s">
        <v>150</v>
      </c>
      <c r="M16" s="560"/>
      <c r="N16" s="560"/>
      <c r="O16" s="560"/>
      <c r="P16" s="560"/>
      <c r="Q16" s="561"/>
      <c r="R16" s="554" t="s">
        <v>151</v>
      </c>
      <c r="S16" s="555"/>
      <c r="T16" s="555"/>
      <c r="U16" s="555"/>
      <c r="V16" s="556"/>
      <c r="W16" s="572"/>
      <c r="X16" s="482"/>
      <c r="Y16" s="482"/>
      <c r="Z16" s="482"/>
      <c r="AA16" s="482"/>
      <c r="AB16" s="483"/>
      <c r="AC16" s="562">
        <v>36.299999999999997</v>
      </c>
      <c r="AD16" s="563"/>
      <c r="AE16" s="563"/>
      <c r="AF16" s="563"/>
      <c r="AG16" s="564"/>
      <c r="AH16" s="562">
        <v>36</v>
      </c>
      <c r="AI16" s="563"/>
      <c r="AJ16" s="563"/>
      <c r="AK16" s="563"/>
      <c r="AL16" s="565"/>
      <c r="AM16" s="535"/>
      <c r="AN16" s="440"/>
      <c r="AO16" s="440"/>
      <c r="AP16" s="440"/>
      <c r="AQ16" s="440"/>
      <c r="AR16" s="440"/>
      <c r="AS16" s="440"/>
      <c r="AT16" s="441"/>
      <c r="AU16" s="523"/>
      <c r="AV16" s="524"/>
      <c r="AW16" s="524"/>
      <c r="AX16" s="524"/>
      <c r="AY16" s="446" t="s">
        <v>152</v>
      </c>
      <c r="AZ16" s="447"/>
      <c r="BA16" s="447"/>
      <c r="BB16" s="447"/>
      <c r="BC16" s="447"/>
      <c r="BD16" s="447"/>
      <c r="BE16" s="447"/>
      <c r="BF16" s="447"/>
      <c r="BG16" s="447"/>
      <c r="BH16" s="447"/>
      <c r="BI16" s="447"/>
      <c r="BJ16" s="447"/>
      <c r="BK16" s="447"/>
      <c r="BL16" s="447"/>
      <c r="BM16" s="448"/>
      <c r="BN16" s="466">
        <v>21004791</v>
      </c>
      <c r="BO16" s="467"/>
      <c r="BP16" s="467"/>
      <c r="BQ16" s="467"/>
      <c r="BR16" s="467"/>
      <c r="BS16" s="467"/>
      <c r="BT16" s="467"/>
      <c r="BU16" s="468"/>
      <c r="BV16" s="466">
        <v>20755875</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c r="A17" s="187"/>
      <c r="B17" s="588"/>
      <c r="C17" s="589"/>
      <c r="D17" s="589"/>
      <c r="E17" s="589"/>
      <c r="F17" s="589"/>
      <c r="G17" s="589"/>
      <c r="H17" s="589"/>
      <c r="I17" s="589"/>
      <c r="J17" s="589"/>
      <c r="K17" s="590"/>
      <c r="L17" s="202"/>
      <c r="M17" s="551" t="s">
        <v>153</v>
      </c>
      <c r="N17" s="552"/>
      <c r="O17" s="552"/>
      <c r="P17" s="552"/>
      <c r="Q17" s="553"/>
      <c r="R17" s="554" t="s">
        <v>154</v>
      </c>
      <c r="S17" s="555"/>
      <c r="T17" s="555"/>
      <c r="U17" s="555"/>
      <c r="V17" s="556"/>
      <c r="W17" s="557" t="s">
        <v>155</v>
      </c>
      <c r="X17" s="479"/>
      <c r="Y17" s="479"/>
      <c r="Z17" s="479"/>
      <c r="AA17" s="479"/>
      <c r="AB17" s="480"/>
      <c r="AC17" s="442">
        <v>34796</v>
      </c>
      <c r="AD17" s="443"/>
      <c r="AE17" s="443"/>
      <c r="AF17" s="443"/>
      <c r="AG17" s="444"/>
      <c r="AH17" s="442">
        <v>34541</v>
      </c>
      <c r="AI17" s="443"/>
      <c r="AJ17" s="443"/>
      <c r="AK17" s="443"/>
      <c r="AL17" s="445"/>
      <c r="AM17" s="535"/>
      <c r="AN17" s="440"/>
      <c r="AO17" s="440"/>
      <c r="AP17" s="440"/>
      <c r="AQ17" s="440"/>
      <c r="AR17" s="440"/>
      <c r="AS17" s="440"/>
      <c r="AT17" s="441"/>
      <c r="AU17" s="523"/>
      <c r="AV17" s="524"/>
      <c r="AW17" s="524"/>
      <c r="AX17" s="524"/>
      <c r="AY17" s="446" t="s">
        <v>156</v>
      </c>
      <c r="AZ17" s="447"/>
      <c r="BA17" s="447"/>
      <c r="BB17" s="447"/>
      <c r="BC17" s="447"/>
      <c r="BD17" s="447"/>
      <c r="BE17" s="447"/>
      <c r="BF17" s="447"/>
      <c r="BG17" s="447"/>
      <c r="BH17" s="447"/>
      <c r="BI17" s="447"/>
      <c r="BJ17" s="447"/>
      <c r="BK17" s="447"/>
      <c r="BL17" s="447"/>
      <c r="BM17" s="448"/>
      <c r="BN17" s="466">
        <v>19886592</v>
      </c>
      <c r="BO17" s="467"/>
      <c r="BP17" s="467"/>
      <c r="BQ17" s="467"/>
      <c r="BR17" s="467"/>
      <c r="BS17" s="467"/>
      <c r="BT17" s="467"/>
      <c r="BU17" s="468"/>
      <c r="BV17" s="466">
        <v>19732971</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c r="A18" s="187"/>
      <c r="B18" s="528" t="s">
        <v>157</v>
      </c>
      <c r="C18" s="529"/>
      <c r="D18" s="529"/>
      <c r="E18" s="530"/>
      <c r="F18" s="530"/>
      <c r="G18" s="530"/>
      <c r="H18" s="530"/>
      <c r="I18" s="530"/>
      <c r="J18" s="530"/>
      <c r="K18" s="530"/>
      <c r="L18" s="531">
        <v>356.04</v>
      </c>
      <c r="M18" s="531"/>
      <c r="N18" s="531"/>
      <c r="O18" s="531"/>
      <c r="P18" s="531"/>
      <c r="Q18" s="531"/>
      <c r="R18" s="532"/>
      <c r="S18" s="532"/>
      <c r="T18" s="532"/>
      <c r="U18" s="532"/>
      <c r="V18" s="533"/>
      <c r="W18" s="547"/>
      <c r="X18" s="548"/>
      <c r="Y18" s="548"/>
      <c r="Z18" s="548"/>
      <c r="AA18" s="548"/>
      <c r="AB18" s="558"/>
      <c r="AC18" s="430">
        <v>60.9</v>
      </c>
      <c r="AD18" s="431"/>
      <c r="AE18" s="431"/>
      <c r="AF18" s="431"/>
      <c r="AG18" s="534"/>
      <c r="AH18" s="430">
        <v>61</v>
      </c>
      <c r="AI18" s="431"/>
      <c r="AJ18" s="431"/>
      <c r="AK18" s="431"/>
      <c r="AL18" s="432"/>
      <c r="AM18" s="535"/>
      <c r="AN18" s="440"/>
      <c r="AO18" s="440"/>
      <c r="AP18" s="440"/>
      <c r="AQ18" s="440"/>
      <c r="AR18" s="440"/>
      <c r="AS18" s="440"/>
      <c r="AT18" s="441"/>
      <c r="AU18" s="523"/>
      <c r="AV18" s="524"/>
      <c r="AW18" s="524"/>
      <c r="AX18" s="524"/>
      <c r="AY18" s="446" t="s">
        <v>158</v>
      </c>
      <c r="AZ18" s="447"/>
      <c r="BA18" s="447"/>
      <c r="BB18" s="447"/>
      <c r="BC18" s="447"/>
      <c r="BD18" s="447"/>
      <c r="BE18" s="447"/>
      <c r="BF18" s="447"/>
      <c r="BG18" s="447"/>
      <c r="BH18" s="447"/>
      <c r="BI18" s="447"/>
      <c r="BJ18" s="447"/>
      <c r="BK18" s="447"/>
      <c r="BL18" s="447"/>
      <c r="BM18" s="448"/>
      <c r="BN18" s="466">
        <v>24050534</v>
      </c>
      <c r="BO18" s="467"/>
      <c r="BP18" s="467"/>
      <c r="BQ18" s="467"/>
      <c r="BR18" s="467"/>
      <c r="BS18" s="467"/>
      <c r="BT18" s="467"/>
      <c r="BU18" s="468"/>
      <c r="BV18" s="466">
        <v>24147985</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c r="A19" s="187"/>
      <c r="B19" s="528" t="s">
        <v>159</v>
      </c>
      <c r="C19" s="529"/>
      <c r="D19" s="529"/>
      <c r="E19" s="530"/>
      <c r="F19" s="530"/>
      <c r="G19" s="530"/>
      <c r="H19" s="530"/>
      <c r="I19" s="530"/>
      <c r="J19" s="530"/>
      <c r="K19" s="530"/>
      <c r="L19" s="536">
        <v>334</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160</v>
      </c>
      <c r="AZ19" s="447"/>
      <c r="BA19" s="447"/>
      <c r="BB19" s="447"/>
      <c r="BC19" s="447"/>
      <c r="BD19" s="447"/>
      <c r="BE19" s="447"/>
      <c r="BF19" s="447"/>
      <c r="BG19" s="447"/>
      <c r="BH19" s="447"/>
      <c r="BI19" s="447"/>
      <c r="BJ19" s="447"/>
      <c r="BK19" s="447"/>
      <c r="BL19" s="447"/>
      <c r="BM19" s="448"/>
      <c r="BN19" s="466">
        <v>36050564</v>
      </c>
      <c r="BO19" s="467"/>
      <c r="BP19" s="467"/>
      <c r="BQ19" s="467"/>
      <c r="BR19" s="467"/>
      <c r="BS19" s="467"/>
      <c r="BT19" s="467"/>
      <c r="BU19" s="468"/>
      <c r="BV19" s="466">
        <v>34497725</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c r="A20" s="187"/>
      <c r="B20" s="528" t="s">
        <v>161</v>
      </c>
      <c r="C20" s="529"/>
      <c r="D20" s="529"/>
      <c r="E20" s="530"/>
      <c r="F20" s="530"/>
      <c r="G20" s="530"/>
      <c r="H20" s="530"/>
      <c r="I20" s="530"/>
      <c r="J20" s="530"/>
      <c r="K20" s="530"/>
      <c r="L20" s="536">
        <v>46390</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c r="A21" s="187"/>
      <c r="B21" s="525" t="s">
        <v>162</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c r="A22" s="187"/>
      <c r="B22" s="495" t="s">
        <v>163</v>
      </c>
      <c r="C22" s="496"/>
      <c r="D22" s="497"/>
      <c r="E22" s="504" t="s">
        <v>1</v>
      </c>
      <c r="F22" s="479"/>
      <c r="G22" s="479"/>
      <c r="H22" s="479"/>
      <c r="I22" s="479"/>
      <c r="J22" s="479"/>
      <c r="K22" s="480"/>
      <c r="L22" s="504" t="s">
        <v>164</v>
      </c>
      <c r="M22" s="479"/>
      <c r="N22" s="479"/>
      <c r="O22" s="479"/>
      <c r="P22" s="480"/>
      <c r="Q22" s="489" t="s">
        <v>165</v>
      </c>
      <c r="R22" s="490"/>
      <c r="S22" s="490"/>
      <c r="T22" s="490"/>
      <c r="U22" s="490"/>
      <c r="V22" s="505"/>
      <c r="W22" s="507" t="s">
        <v>166</v>
      </c>
      <c r="X22" s="496"/>
      <c r="Y22" s="497"/>
      <c r="Z22" s="504" t="s">
        <v>1</v>
      </c>
      <c r="AA22" s="479"/>
      <c r="AB22" s="479"/>
      <c r="AC22" s="479"/>
      <c r="AD22" s="479"/>
      <c r="AE22" s="479"/>
      <c r="AF22" s="479"/>
      <c r="AG22" s="480"/>
      <c r="AH22" s="478" t="s">
        <v>167</v>
      </c>
      <c r="AI22" s="479"/>
      <c r="AJ22" s="479"/>
      <c r="AK22" s="479"/>
      <c r="AL22" s="480"/>
      <c r="AM22" s="478" t="s">
        <v>168</v>
      </c>
      <c r="AN22" s="484"/>
      <c r="AO22" s="484"/>
      <c r="AP22" s="484"/>
      <c r="AQ22" s="484"/>
      <c r="AR22" s="485"/>
      <c r="AS22" s="489" t="s">
        <v>165</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169</v>
      </c>
      <c r="AZ23" s="459"/>
      <c r="BA23" s="459"/>
      <c r="BB23" s="459"/>
      <c r="BC23" s="459"/>
      <c r="BD23" s="459"/>
      <c r="BE23" s="459"/>
      <c r="BF23" s="459"/>
      <c r="BG23" s="459"/>
      <c r="BH23" s="459"/>
      <c r="BI23" s="459"/>
      <c r="BJ23" s="459"/>
      <c r="BK23" s="459"/>
      <c r="BL23" s="459"/>
      <c r="BM23" s="460"/>
      <c r="BN23" s="466">
        <v>38454714</v>
      </c>
      <c r="BO23" s="467"/>
      <c r="BP23" s="467"/>
      <c r="BQ23" s="467"/>
      <c r="BR23" s="467"/>
      <c r="BS23" s="467"/>
      <c r="BT23" s="467"/>
      <c r="BU23" s="468"/>
      <c r="BV23" s="466">
        <v>37222325</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c r="A24" s="187"/>
      <c r="B24" s="498"/>
      <c r="C24" s="499"/>
      <c r="D24" s="500"/>
      <c r="E24" s="439" t="s">
        <v>170</v>
      </c>
      <c r="F24" s="440"/>
      <c r="G24" s="440"/>
      <c r="H24" s="440"/>
      <c r="I24" s="440"/>
      <c r="J24" s="440"/>
      <c r="K24" s="441"/>
      <c r="L24" s="442">
        <v>1</v>
      </c>
      <c r="M24" s="443"/>
      <c r="N24" s="443"/>
      <c r="O24" s="443"/>
      <c r="P24" s="444"/>
      <c r="Q24" s="442">
        <v>10150</v>
      </c>
      <c r="R24" s="443"/>
      <c r="S24" s="443"/>
      <c r="T24" s="443"/>
      <c r="U24" s="443"/>
      <c r="V24" s="444"/>
      <c r="W24" s="508"/>
      <c r="X24" s="499"/>
      <c r="Y24" s="500"/>
      <c r="Z24" s="439" t="s">
        <v>171</v>
      </c>
      <c r="AA24" s="440"/>
      <c r="AB24" s="440"/>
      <c r="AC24" s="440"/>
      <c r="AD24" s="440"/>
      <c r="AE24" s="440"/>
      <c r="AF24" s="440"/>
      <c r="AG24" s="441"/>
      <c r="AH24" s="442">
        <v>910</v>
      </c>
      <c r="AI24" s="443"/>
      <c r="AJ24" s="443"/>
      <c r="AK24" s="443"/>
      <c r="AL24" s="444"/>
      <c r="AM24" s="442">
        <v>2822820</v>
      </c>
      <c r="AN24" s="443"/>
      <c r="AO24" s="443"/>
      <c r="AP24" s="443"/>
      <c r="AQ24" s="443"/>
      <c r="AR24" s="444"/>
      <c r="AS24" s="442">
        <v>3102</v>
      </c>
      <c r="AT24" s="443"/>
      <c r="AU24" s="443"/>
      <c r="AV24" s="443"/>
      <c r="AW24" s="443"/>
      <c r="AX24" s="445"/>
      <c r="AY24" s="433" t="s">
        <v>172</v>
      </c>
      <c r="AZ24" s="434"/>
      <c r="BA24" s="434"/>
      <c r="BB24" s="434"/>
      <c r="BC24" s="434"/>
      <c r="BD24" s="434"/>
      <c r="BE24" s="434"/>
      <c r="BF24" s="434"/>
      <c r="BG24" s="434"/>
      <c r="BH24" s="434"/>
      <c r="BI24" s="434"/>
      <c r="BJ24" s="434"/>
      <c r="BK24" s="434"/>
      <c r="BL24" s="434"/>
      <c r="BM24" s="435"/>
      <c r="BN24" s="466">
        <v>27821703</v>
      </c>
      <c r="BO24" s="467"/>
      <c r="BP24" s="467"/>
      <c r="BQ24" s="467"/>
      <c r="BR24" s="467"/>
      <c r="BS24" s="467"/>
      <c r="BT24" s="467"/>
      <c r="BU24" s="468"/>
      <c r="BV24" s="466">
        <v>26832204</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c r="A25" s="187"/>
      <c r="B25" s="498"/>
      <c r="C25" s="499"/>
      <c r="D25" s="500"/>
      <c r="E25" s="439" t="s">
        <v>173</v>
      </c>
      <c r="F25" s="440"/>
      <c r="G25" s="440"/>
      <c r="H25" s="440"/>
      <c r="I25" s="440"/>
      <c r="J25" s="440"/>
      <c r="K25" s="441"/>
      <c r="L25" s="442">
        <v>2</v>
      </c>
      <c r="M25" s="443"/>
      <c r="N25" s="443"/>
      <c r="O25" s="443"/>
      <c r="P25" s="444"/>
      <c r="Q25" s="442">
        <v>7850</v>
      </c>
      <c r="R25" s="443"/>
      <c r="S25" s="443"/>
      <c r="T25" s="443"/>
      <c r="U25" s="443"/>
      <c r="V25" s="444"/>
      <c r="W25" s="508"/>
      <c r="X25" s="499"/>
      <c r="Y25" s="500"/>
      <c r="Z25" s="439" t="s">
        <v>174</v>
      </c>
      <c r="AA25" s="440"/>
      <c r="AB25" s="440"/>
      <c r="AC25" s="440"/>
      <c r="AD25" s="440"/>
      <c r="AE25" s="440"/>
      <c r="AF25" s="440"/>
      <c r="AG25" s="441"/>
      <c r="AH25" s="442">
        <v>152</v>
      </c>
      <c r="AI25" s="443"/>
      <c r="AJ25" s="443"/>
      <c r="AK25" s="443"/>
      <c r="AL25" s="444"/>
      <c r="AM25" s="442">
        <v>453568</v>
      </c>
      <c r="AN25" s="443"/>
      <c r="AO25" s="443"/>
      <c r="AP25" s="443"/>
      <c r="AQ25" s="443"/>
      <c r="AR25" s="444"/>
      <c r="AS25" s="442">
        <v>2984</v>
      </c>
      <c r="AT25" s="443"/>
      <c r="AU25" s="443"/>
      <c r="AV25" s="443"/>
      <c r="AW25" s="443"/>
      <c r="AX25" s="445"/>
      <c r="AY25" s="458" t="s">
        <v>175</v>
      </c>
      <c r="AZ25" s="459"/>
      <c r="BA25" s="459"/>
      <c r="BB25" s="459"/>
      <c r="BC25" s="459"/>
      <c r="BD25" s="459"/>
      <c r="BE25" s="459"/>
      <c r="BF25" s="459"/>
      <c r="BG25" s="459"/>
      <c r="BH25" s="459"/>
      <c r="BI25" s="459"/>
      <c r="BJ25" s="459"/>
      <c r="BK25" s="459"/>
      <c r="BL25" s="459"/>
      <c r="BM25" s="460"/>
      <c r="BN25" s="461">
        <v>10061629</v>
      </c>
      <c r="BO25" s="462"/>
      <c r="BP25" s="462"/>
      <c r="BQ25" s="462"/>
      <c r="BR25" s="462"/>
      <c r="BS25" s="462"/>
      <c r="BT25" s="462"/>
      <c r="BU25" s="463"/>
      <c r="BV25" s="461">
        <v>11134001</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c r="A26" s="187"/>
      <c r="B26" s="498"/>
      <c r="C26" s="499"/>
      <c r="D26" s="500"/>
      <c r="E26" s="439" t="s">
        <v>176</v>
      </c>
      <c r="F26" s="440"/>
      <c r="G26" s="440"/>
      <c r="H26" s="440"/>
      <c r="I26" s="440"/>
      <c r="J26" s="440"/>
      <c r="K26" s="441"/>
      <c r="L26" s="442">
        <v>1</v>
      </c>
      <c r="M26" s="443"/>
      <c r="N26" s="443"/>
      <c r="O26" s="443"/>
      <c r="P26" s="444"/>
      <c r="Q26" s="442">
        <v>6950</v>
      </c>
      <c r="R26" s="443"/>
      <c r="S26" s="443"/>
      <c r="T26" s="443"/>
      <c r="U26" s="443"/>
      <c r="V26" s="444"/>
      <c r="W26" s="508"/>
      <c r="X26" s="499"/>
      <c r="Y26" s="500"/>
      <c r="Z26" s="439" t="s">
        <v>177</v>
      </c>
      <c r="AA26" s="521"/>
      <c r="AB26" s="521"/>
      <c r="AC26" s="521"/>
      <c r="AD26" s="521"/>
      <c r="AE26" s="521"/>
      <c r="AF26" s="521"/>
      <c r="AG26" s="522"/>
      <c r="AH26" s="442">
        <v>89</v>
      </c>
      <c r="AI26" s="443"/>
      <c r="AJ26" s="443"/>
      <c r="AK26" s="443"/>
      <c r="AL26" s="444"/>
      <c r="AM26" s="442">
        <v>278659</v>
      </c>
      <c r="AN26" s="443"/>
      <c r="AO26" s="443"/>
      <c r="AP26" s="443"/>
      <c r="AQ26" s="443"/>
      <c r="AR26" s="444"/>
      <c r="AS26" s="442">
        <v>3131</v>
      </c>
      <c r="AT26" s="443"/>
      <c r="AU26" s="443"/>
      <c r="AV26" s="443"/>
      <c r="AW26" s="443"/>
      <c r="AX26" s="445"/>
      <c r="AY26" s="475" t="s">
        <v>178</v>
      </c>
      <c r="AZ26" s="476"/>
      <c r="BA26" s="476"/>
      <c r="BB26" s="476"/>
      <c r="BC26" s="476"/>
      <c r="BD26" s="476"/>
      <c r="BE26" s="476"/>
      <c r="BF26" s="476"/>
      <c r="BG26" s="476"/>
      <c r="BH26" s="476"/>
      <c r="BI26" s="476"/>
      <c r="BJ26" s="476"/>
      <c r="BK26" s="476"/>
      <c r="BL26" s="476"/>
      <c r="BM26" s="477"/>
      <c r="BN26" s="466" t="s">
        <v>137</v>
      </c>
      <c r="BO26" s="467"/>
      <c r="BP26" s="467"/>
      <c r="BQ26" s="467"/>
      <c r="BR26" s="467"/>
      <c r="BS26" s="467"/>
      <c r="BT26" s="467"/>
      <c r="BU26" s="468"/>
      <c r="BV26" s="466" t="s">
        <v>137</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c r="A27" s="187"/>
      <c r="B27" s="498"/>
      <c r="C27" s="499"/>
      <c r="D27" s="500"/>
      <c r="E27" s="439" t="s">
        <v>179</v>
      </c>
      <c r="F27" s="440"/>
      <c r="G27" s="440"/>
      <c r="H27" s="440"/>
      <c r="I27" s="440"/>
      <c r="J27" s="440"/>
      <c r="K27" s="441"/>
      <c r="L27" s="442">
        <v>1</v>
      </c>
      <c r="M27" s="443"/>
      <c r="N27" s="443"/>
      <c r="O27" s="443"/>
      <c r="P27" s="444"/>
      <c r="Q27" s="442">
        <v>5350</v>
      </c>
      <c r="R27" s="443"/>
      <c r="S27" s="443"/>
      <c r="T27" s="443"/>
      <c r="U27" s="443"/>
      <c r="V27" s="444"/>
      <c r="W27" s="508"/>
      <c r="X27" s="499"/>
      <c r="Y27" s="500"/>
      <c r="Z27" s="439" t="s">
        <v>180</v>
      </c>
      <c r="AA27" s="440"/>
      <c r="AB27" s="440"/>
      <c r="AC27" s="440"/>
      <c r="AD27" s="440"/>
      <c r="AE27" s="440"/>
      <c r="AF27" s="440"/>
      <c r="AG27" s="441"/>
      <c r="AH27" s="442">
        <v>17</v>
      </c>
      <c r="AI27" s="443"/>
      <c r="AJ27" s="443"/>
      <c r="AK27" s="443"/>
      <c r="AL27" s="444"/>
      <c r="AM27" s="442">
        <v>70346</v>
      </c>
      <c r="AN27" s="443"/>
      <c r="AO27" s="443"/>
      <c r="AP27" s="443"/>
      <c r="AQ27" s="443"/>
      <c r="AR27" s="444"/>
      <c r="AS27" s="442">
        <v>4138</v>
      </c>
      <c r="AT27" s="443"/>
      <c r="AU27" s="443"/>
      <c r="AV27" s="443"/>
      <c r="AW27" s="443"/>
      <c r="AX27" s="445"/>
      <c r="AY27" s="472" t="s">
        <v>181</v>
      </c>
      <c r="AZ27" s="473"/>
      <c r="BA27" s="473"/>
      <c r="BB27" s="473"/>
      <c r="BC27" s="473"/>
      <c r="BD27" s="473"/>
      <c r="BE27" s="473"/>
      <c r="BF27" s="473"/>
      <c r="BG27" s="473"/>
      <c r="BH27" s="473"/>
      <c r="BI27" s="473"/>
      <c r="BJ27" s="473"/>
      <c r="BK27" s="473"/>
      <c r="BL27" s="473"/>
      <c r="BM27" s="474"/>
      <c r="BN27" s="469">
        <v>1713758</v>
      </c>
      <c r="BO27" s="470"/>
      <c r="BP27" s="470"/>
      <c r="BQ27" s="470"/>
      <c r="BR27" s="470"/>
      <c r="BS27" s="470"/>
      <c r="BT27" s="470"/>
      <c r="BU27" s="471"/>
      <c r="BV27" s="469">
        <v>1713490</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c r="A28" s="187"/>
      <c r="B28" s="498"/>
      <c r="C28" s="499"/>
      <c r="D28" s="500"/>
      <c r="E28" s="439" t="s">
        <v>182</v>
      </c>
      <c r="F28" s="440"/>
      <c r="G28" s="440"/>
      <c r="H28" s="440"/>
      <c r="I28" s="440"/>
      <c r="J28" s="440"/>
      <c r="K28" s="441"/>
      <c r="L28" s="442">
        <v>1</v>
      </c>
      <c r="M28" s="443"/>
      <c r="N28" s="443"/>
      <c r="O28" s="443"/>
      <c r="P28" s="444"/>
      <c r="Q28" s="442">
        <v>4650</v>
      </c>
      <c r="R28" s="443"/>
      <c r="S28" s="443"/>
      <c r="T28" s="443"/>
      <c r="U28" s="443"/>
      <c r="V28" s="444"/>
      <c r="W28" s="508"/>
      <c r="X28" s="499"/>
      <c r="Y28" s="500"/>
      <c r="Z28" s="439" t="s">
        <v>183</v>
      </c>
      <c r="AA28" s="440"/>
      <c r="AB28" s="440"/>
      <c r="AC28" s="440"/>
      <c r="AD28" s="440"/>
      <c r="AE28" s="440"/>
      <c r="AF28" s="440"/>
      <c r="AG28" s="441"/>
      <c r="AH28" s="442" t="s">
        <v>137</v>
      </c>
      <c r="AI28" s="443"/>
      <c r="AJ28" s="443"/>
      <c r="AK28" s="443"/>
      <c r="AL28" s="444"/>
      <c r="AM28" s="442" t="s">
        <v>137</v>
      </c>
      <c r="AN28" s="443"/>
      <c r="AO28" s="443"/>
      <c r="AP28" s="443"/>
      <c r="AQ28" s="443"/>
      <c r="AR28" s="444"/>
      <c r="AS28" s="442" t="s">
        <v>137</v>
      </c>
      <c r="AT28" s="443"/>
      <c r="AU28" s="443"/>
      <c r="AV28" s="443"/>
      <c r="AW28" s="443"/>
      <c r="AX28" s="445"/>
      <c r="AY28" s="449" t="s">
        <v>184</v>
      </c>
      <c r="AZ28" s="450"/>
      <c r="BA28" s="450"/>
      <c r="BB28" s="451"/>
      <c r="BC28" s="458" t="s">
        <v>47</v>
      </c>
      <c r="BD28" s="459"/>
      <c r="BE28" s="459"/>
      <c r="BF28" s="459"/>
      <c r="BG28" s="459"/>
      <c r="BH28" s="459"/>
      <c r="BI28" s="459"/>
      <c r="BJ28" s="459"/>
      <c r="BK28" s="459"/>
      <c r="BL28" s="459"/>
      <c r="BM28" s="460"/>
      <c r="BN28" s="461">
        <v>3261064</v>
      </c>
      <c r="BO28" s="462"/>
      <c r="BP28" s="462"/>
      <c r="BQ28" s="462"/>
      <c r="BR28" s="462"/>
      <c r="BS28" s="462"/>
      <c r="BT28" s="462"/>
      <c r="BU28" s="463"/>
      <c r="BV28" s="461">
        <v>4459712</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c r="A29" s="187"/>
      <c r="B29" s="498"/>
      <c r="C29" s="499"/>
      <c r="D29" s="500"/>
      <c r="E29" s="439" t="s">
        <v>185</v>
      </c>
      <c r="F29" s="440"/>
      <c r="G29" s="440"/>
      <c r="H29" s="440"/>
      <c r="I29" s="440"/>
      <c r="J29" s="440"/>
      <c r="K29" s="441"/>
      <c r="L29" s="442">
        <v>22</v>
      </c>
      <c r="M29" s="443"/>
      <c r="N29" s="443"/>
      <c r="O29" s="443"/>
      <c r="P29" s="444"/>
      <c r="Q29" s="442">
        <v>4200</v>
      </c>
      <c r="R29" s="443"/>
      <c r="S29" s="443"/>
      <c r="T29" s="443"/>
      <c r="U29" s="443"/>
      <c r="V29" s="444"/>
      <c r="W29" s="509"/>
      <c r="X29" s="510"/>
      <c r="Y29" s="511"/>
      <c r="Z29" s="439" t="s">
        <v>186</v>
      </c>
      <c r="AA29" s="440"/>
      <c r="AB29" s="440"/>
      <c r="AC29" s="440"/>
      <c r="AD29" s="440"/>
      <c r="AE29" s="440"/>
      <c r="AF29" s="440"/>
      <c r="AG29" s="441"/>
      <c r="AH29" s="442">
        <v>927</v>
      </c>
      <c r="AI29" s="443"/>
      <c r="AJ29" s="443"/>
      <c r="AK29" s="443"/>
      <c r="AL29" s="444"/>
      <c r="AM29" s="442">
        <v>2893166</v>
      </c>
      <c r="AN29" s="443"/>
      <c r="AO29" s="443"/>
      <c r="AP29" s="443"/>
      <c r="AQ29" s="443"/>
      <c r="AR29" s="444"/>
      <c r="AS29" s="442">
        <v>3121</v>
      </c>
      <c r="AT29" s="443"/>
      <c r="AU29" s="443"/>
      <c r="AV29" s="443"/>
      <c r="AW29" s="443"/>
      <c r="AX29" s="445"/>
      <c r="AY29" s="452"/>
      <c r="AZ29" s="453"/>
      <c r="BA29" s="453"/>
      <c r="BB29" s="454"/>
      <c r="BC29" s="446" t="s">
        <v>187</v>
      </c>
      <c r="BD29" s="447"/>
      <c r="BE29" s="447"/>
      <c r="BF29" s="447"/>
      <c r="BG29" s="447"/>
      <c r="BH29" s="447"/>
      <c r="BI29" s="447"/>
      <c r="BJ29" s="447"/>
      <c r="BK29" s="447"/>
      <c r="BL29" s="447"/>
      <c r="BM29" s="448"/>
      <c r="BN29" s="466">
        <v>1847538</v>
      </c>
      <c r="BO29" s="467"/>
      <c r="BP29" s="467"/>
      <c r="BQ29" s="467"/>
      <c r="BR29" s="467"/>
      <c r="BS29" s="467"/>
      <c r="BT29" s="467"/>
      <c r="BU29" s="468"/>
      <c r="BV29" s="466">
        <v>2039190</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188</v>
      </c>
      <c r="X30" s="519"/>
      <c r="Y30" s="519"/>
      <c r="Z30" s="519"/>
      <c r="AA30" s="519"/>
      <c r="AB30" s="519"/>
      <c r="AC30" s="519"/>
      <c r="AD30" s="519"/>
      <c r="AE30" s="519"/>
      <c r="AF30" s="519"/>
      <c r="AG30" s="520"/>
      <c r="AH30" s="430">
        <v>98.4</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49</v>
      </c>
      <c r="BD30" s="434"/>
      <c r="BE30" s="434"/>
      <c r="BF30" s="434"/>
      <c r="BG30" s="434"/>
      <c r="BH30" s="434"/>
      <c r="BI30" s="434"/>
      <c r="BJ30" s="434"/>
      <c r="BK30" s="434"/>
      <c r="BL30" s="434"/>
      <c r="BM30" s="435"/>
      <c r="BN30" s="469">
        <v>5523919</v>
      </c>
      <c r="BO30" s="470"/>
      <c r="BP30" s="470"/>
      <c r="BQ30" s="470"/>
      <c r="BR30" s="470"/>
      <c r="BS30" s="470"/>
      <c r="BT30" s="470"/>
      <c r="BU30" s="471"/>
      <c r="BV30" s="469">
        <v>4958211</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29" t="s">
        <v>195</v>
      </c>
      <c r="D33" s="429"/>
      <c r="E33" s="428" t="s">
        <v>196</v>
      </c>
      <c r="F33" s="428"/>
      <c r="G33" s="428"/>
      <c r="H33" s="428"/>
      <c r="I33" s="428"/>
      <c r="J33" s="428"/>
      <c r="K33" s="428"/>
      <c r="L33" s="428"/>
      <c r="M33" s="428"/>
      <c r="N33" s="428"/>
      <c r="O33" s="428"/>
      <c r="P33" s="428"/>
      <c r="Q33" s="428"/>
      <c r="R33" s="428"/>
      <c r="S33" s="428"/>
      <c r="T33" s="216"/>
      <c r="U33" s="429" t="s">
        <v>195</v>
      </c>
      <c r="V33" s="429"/>
      <c r="W33" s="428" t="s">
        <v>196</v>
      </c>
      <c r="X33" s="428"/>
      <c r="Y33" s="428"/>
      <c r="Z33" s="428"/>
      <c r="AA33" s="428"/>
      <c r="AB33" s="428"/>
      <c r="AC33" s="428"/>
      <c r="AD33" s="428"/>
      <c r="AE33" s="428"/>
      <c r="AF33" s="428"/>
      <c r="AG33" s="428"/>
      <c r="AH33" s="428"/>
      <c r="AI33" s="428"/>
      <c r="AJ33" s="428"/>
      <c r="AK33" s="428"/>
      <c r="AL33" s="216"/>
      <c r="AM33" s="429" t="s">
        <v>195</v>
      </c>
      <c r="AN33" s="429"/>
      <c r="AO33" s="428" t="s">
        <v>196</v>
      </c>
      <c r="AP33" s="428"/>
      <c r="AQ33" s="428"/>
      <c r="AR33" s="428"/>
      <c r="AS33" s="428"/>
      <c r="AT33" s="428"/>
      <c r="AU33" s="428"/>
      <c r="AV33" s="428"/>
      <c r="AW33" s="428"/>
      <c r="AX33" s="428"/>
      <c r="AY33" s="428"/>
      <c r="AZ33" s="428"/>
      <c r="BA33" s="428"/>
      <c r="BB33" s="428"/>
      <c r="BC33" s="428"/>
      <c r="BD33" s="217"/>
      <c r="BE33" s="428" t="s">
        <v>197</v>
      </c>
      <c r="BF33" s="428"/>
      <c r="BG33" s="428" t="s">
        <v>198</v>
      </c>
      <c r="BH33" s="428"/>
      <c r="BI33" s="428"/>
      <c r="BJ33" s="428"/>
      <c r="BK33" s="428"/>
      <c r="BL33" s="428"/>
      <c r="BM33" s="428"/>
      <c r="BN33" s="428"/>
      <c r="BO33" s="428"/>
      <c r="BP33" s="428"/>
      <c r="BQ33" s="428"/>
      <c r="BR33" s="428"/>
      <c r="BS33" s="428"/>
      <c r="BT33" s="428"/>
      <c r="BU33" s="428"/>
      <c r="BV33" s="217"/>
      <c r="BW33" s="429" t="s">
        <v>197</v>
      </c>
      <c r="BX33" s="429"/>
      <c r="BY33" s="428" t="s">
        <v>199</v>
      </c>
      <c r="BZ33" s="428"/>
      <c r="CA33" s="428"/>
      <c r="CB33" s="428"/>
      <c r="CC33" s="428"/>
      <c r="CD33" s="428"/>
      <c r="CE33" s="428"/>
      <c r="CF33" s="428"/>
      <c r="CG33" s="428"/>
      <c r="CH33" s="428"/>
      <c r="CI33" s="428"/>
      <c r="CJ33" s="428"/>
      <c r="CK33" s="428"/>
      <c r="CL33" s="428"/>
      <c r="CM33" s="428"/>
      <c r="CN33" s="216"/>
      <c r="CO33" s="429" t="s">
        <v>195</v>
      </c>
      <c r="CP33" s="429"/>
      <c r="CQ33" s="428" t="s">
        <v>200</v>
      </c>
      <c r="CR33" s="428"/>
      <c r="CS33" s="428"/>
      <c r="CT33" s="428"/>
      <c r="CU33" s="428"/>
      <c r="CV33" s="428"/>
      <c r="CW33" s="428"/>
      <c r="CX33" s="428"/>
      <c r="CY33" s="428"/>
      <c r="CZ33" s="428"/>
      <c r="DA33" s="428"/>
      <c r="DB33" s="428"/>
      <c r="DC33" s="428"/>
      <c r="DD33" s="428"/>
      <c r="DE33" s="428"/>
      <c r="DF33" s="216"/>
      <c r="DG33" s="427" t="s">
        <v>201</v>
      </c>
      <c r="DH33" s="427"/>
      <c r="DI33" s="218"/>
      <c r="DJ33" s="186"/>
      <c r="DK33" s="186"/>
      <c r="DL33" s="186"/>
      <c r="DM33" s="186"/>
      <c r="DN33" s="186"/>
      <c r="DO33" s="186"/>
    </row>
    <row r="34" spans="1:119" ht="32.25" customHeight="1">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国民健康保険事業特別会計（事業勘定）</v>
      </c>
      <c r="X34" s="424"/>
      <c r="Y34" s="424"/>
      <c r="Z34" s="424"/>
      <c r="AA34" s="424"/>
      <c r="AB34" s="424"/>
      <c r="AC34" s="424"/>
      <c r="AD34" s="424"/>
      <c r="AE34" s="424"/>
      <c r="AF34" s="424"/>
      <c r="AG34" s="424"/>
      <c r="AH34" s="424"/>
      <c r="AI34" s="424"/>
      <c r="AJ34" s="424"/>
      <c r="AK34" s="424"/>
      <c r="AL34" s="214"/>
      <c r="AM34" s="425">
        <f>IF(AO34="","",MAX(C34:D43,U34:V43)+1)</f>
        <v>7</v>
      </c>
      <c r="AN34" s="425"/>
      <c r="AO34" s="424" t="str">
        <f>IF('各会計、関係団体の財政状況及び健全化判断比率'!B32="","",'各会計、関係団体の財政状況及び健全化判断比率'!B32)</f>
        <v>水道事業会計</v>
      </c>
      <c r="AP34" s="424"/>
      <c r="AQ34" s="424"/>
      <c r="AR34" s="424"/>
      <c r="AS34" s="424"/>
      <c r="AT34" s="424"/>
      <c r="AU34" s="424"/>
      <c r="AV34" s="424"/>
      <c r="AW34" s="424"/>
      <c r="AX34" s="424"/>
      <c r="AY34" s="424"/>
      <c r="AZ34" s="424"/>
      <c r="BA34" s="424"/>
      <c r="BB34" s="424"/>
      <c r="BC34" s="424"/>
      <c r="BD34" s="214"/>
      <c r="BE34" s="425">
        <f>IF(BG34="","",MAX(C34:D43,U34:V43,AM34:AN43)+1)</f>
        <v>8</v>
      </c>
      <c r="BF34" s="425"/>
      <c r="BG34" s="424" t="str">
        <f>IF('各会計、関係団体の財政状況及び健全化判断比率'!B33="","",'各会計、関係団体の財政状況及び健全化判断比率'!B33)</f>
        <v>公共下水道事業特別会計</v>
      </c>
      <c r="BH34" s="424"/>
      <c r="BI34" s="424"/>
      <c r="BJ34" s="424"/>
      <c r="BK34" s="424"/>
      <c r="BL34" s="424"/>
      <c r="BM34" s="424"/>
      <c r="BN34" s="424"/>
      <c r="BO34" s="424"/>
      <c r="BP34" s="424"/>
      <c r="BQ34" s="424"/>
      <c r="BR34" s="424"/>
      <c r="BS34" s="424"/>
      <c r="BT34" s="424"/>
      <c r="BU34" s="424"/>
      <c r="BV34" s="214"/>
      <c r="BW34" s="425">
        <f>IF(BY34="","",MAX(C34:D43,U34:V43,AM34:AN43,BE34:BF43)+1)</f>
        <v>10</v>
      </c>
      <c r="BX34" s="425"/>
      <c r="BY34" s="424" t="str">
        <f>IF('各会計、関係団体の財政状況及び健全化判断比率'!B68="","",'各会計、関係団体の財政状況及び健全化判断比率'!B68)</f>
        <v>佐野地区衛生施設組合（一般会計）</v>
      </c>
      <c r="BZ34" s="424"/>
      <c r="CA34" s="424"/>
      <c r="CB34" s="424"/>
      <c r="CC34" s="424"/>
      <c r="CD34" s="424"/>
      <c r="CE34" s="424"/>
      <c r="CF34" s="424"/>
      <c r="CG34" s="424"/>
      <c r="CH34" s="424"/>
      <c r="CI34" s="424"/>
      <c r="CJ34" s="424"/>
      <c r="CK34" s="424"/>
      <c r="CL34" s="424"/>
      <c r="CM34" s="424"/>
      <c r="CN34" s="214"/>
      <c r="CO34" s="425">
        <f>IF(CQ34="","",MAX(C34:D43,U34:V43,AM34:AN43,BE34:BF43,BW34:BX43)+1)</f>
        <v>15</v>
      </c>
      <c r="CP34" s="425"/>
      <c r="CQ34" s="424" t="str">
        <f>IF('各会計、関係団体の財政状況及び健全化判断比率'!BS7="","",'各会計、関係団体の財政状況及び健全化判断比率'!BS7)</f>
        <v>佐野市民文化振興事業団</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c r="A35" s="187"/>
      <c r="B35" s="213"/>
      <c r="C35" s="425">
        <f>IF(E35="","",C34+1)</f>
        <v>2</v>
      </c>
      <c r="D35" s="425"/>
      <c r="E35" s="424" t="str">
        <f>IF('各会計、関係団体の財政状況及び健全化判断比率'!B8="","",'各会計、関係団体の財政状況及び健全化判断比率'!B8)</f>
        <v>自家用有償バス事業特別会計</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国民健康保険事業特別会計（直営診療施設勘定）</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f t="shared" ref="BE35:BE43" si="1">IF(BG35="","",BE34+1)</f>
        <v>9</v>
      </c>
      <c r="BF35" s="425"/>
      <c r="BG35" s="424" t="str">
        <f>IF('各会計、関係団体の財政状況及び健全化判断比率'!B34="","",'各会計、関係団体の財政状況及び健全化判断比率'!B34)</f>
        <v>農業集落排水事業特別会計</v>
      </c>
      <c r="BH35" s="424"/>
      <c r="BI35" s="424"/>
      <c r="BJ35" s="424"/>
      <c r="BK35" s="424"/>
      <c r="BL35" s="424"/>
      <c r="BM35" s="424"/>
      <c r="BN35" s="424"/>
      <c r="BO35" s="424"/>
      <c r="BP35" s="424"/>
      <c r="BQ35" s="424"/>
      <c r="BR35" s="424"/>
      <c r="BS35" s="424"/>
      <c r="BT35" s="424"/>
      <c r="BU35" s="424"/>
      <c r="BV35" s="214"/>
      <c r="BW35" s="425">
        <f t="shared" ref="BW35:BW43" si="2">IF(BY35="","",BW34+1)</f>
        <v>11</v>
      </c>
      <c r="BX35" s="425"/>
      <c r="BY35" s="424" t="str">
        <f>IF('各会計、関係団体の財政状況及び健全化判断比率'!B69="","",'各会計、関係団体の財政状況及び健全化判断比率'!B69)</f>
        <v>栃木県市町村総合事務組合（一般会計）</v>
      </c>
      <c r="BZ35" s="424"/>
      <c r="CA35" s="424"/>
      <c r="CB35" s="424"/>
      <c r="CC35" s="424"/>
      <c r="CD35" s="424"/>
      <c r="CE35" s="424"/>
      <c r="CF35" s="424"/>
      <c r="CG35" s="424"/>
      <c r="CH35" s="424"/>
      <c r="CI35" s="424"/>
      <c r="CJ35" s="424"/>
      <c r="CK35" s="424"/>
      <c r="CL35" s="424"/>
      <c r="CM35" s="424"/>
      <c r="CN35" s="214"/>
      <c r="CO35" s="425">
        <f t="shared" ref="CO35:CO43" si="3">IF(CQ35="","",CO34+1)</f>
        <v>16</v>
      </c>
      <c r="CP35" s="425"/>
      <c r="CQ35" s="424" t="str">
        <f>IF('各会計、関係団体の財政状況及び健全化判断比率'!BS8="","",'各会計、関係団体の財政状況及び健全化判断比率'!BS8)</f>
        <v>佐野市農業公社</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5</v>
      </c>
      <c r="V36" s="425"/>
      <c r="W36" s="424" t="str">
        <f>IF('各会計、関係団体の財政状況及び健全化判断比率'!B30="","",'各会計、関係団体の財政状況及び健全化判断比率'!B30)</f>
        <v>介護保険事業特別会計（保険事業勘定）</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12</v>
      </c>
      <c r="BX36" s="425"/>
      <c r="BY36" s="424" t="str">
        <f>IF('各会計、関係団体の財政状況及び健全化判断比率'!B70="","",'各会計、関係団体の財政状況及び健全化判断比率'!B70)</f>
        <v>栃木県市町村総合事務組合（特別会計）</v>
      </c>
      <c r="BZ36" s="424"/>
      <c r="CA36" s="424"/>
      <c r="CB36" s="424"/>
      <c r="CC36" s="424"/>
      <c r="CD36" s="424"/>
      <c r="CE36" s="424"/>
      <c r="CF36" s="424"/>
      <c r="CG36" s="424"/>
      <c r="CH36" s="424"/>
      <c r="CI36" s="424"/>
      <c r="CJ36" s="424"/>
      <c r="CK36" s="424"/>
      <c r="CL36" s="424"/>
      <c r="CM36" s="424"/>
      <c r="CN36" s="214"/>
      <c r="CO36" s="425">
        <f t="shared" si="3"/>
        <v>17</v>
      </c>
      <c r="CP36" s="425"/>
      <c r="CQ36" s="424" t="str">
        <f>IF('各会計、関係団体の財政状況及び健全化判断比率'!BS9="","",'各会計、関係団体の財政状況及び健全化判断比率'!BS9)</f>
        <v>佐野市土地開発公社</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6</v>
      </c>
      <c r="V37" s="425"/>
      <c r="W37" s="424" t="str">
        <f>IF('各会計、関係団体の財政状況及び健全化判断比率'!B31="","",'各会計、関係団体の財政状況及び健全化判断比率'!B31)</f>
        <v>後期高齢者医療特別会計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13</v>
      </c>
      <c r="BX37" s="425"/>
      <c r="BY37" s="424" t="str">
        <f>IF('各会計、関係団体の財政状況及び健全化判断比率'!B71="","",'各会計、関係団体の財政状況及び健全化判断比率'!B71)</f>
        <v>栃木県後期高齢者医療広域連合（一般会計）</v>
      </c>
      <c r="BZ37" s="424"/>
      <c r="CA37" s="424"/>
      <c r="CB37" s="424"/>
      <c r="CC37" s="424"/>
      <c r="CD37" s="424"/>
      <c r="CE37" s="424"/>
      <c r="CF37" s="424"/>
      <c r="CG37" s="424"/>
      <c r="CH37" s="424"/>
      <c r="CI37" s="424"/>
      <c r="CJ37" s="424"/>
      <c r="CK37" s="424"/>
      <c r="CL37" s="424"/>
      <c r="CM37" s="424"/>
      <c r="CN37" s="214"/>
      <c r="CO37" s="425">
        <f t="shared" si="3"/>
        <v>18</v>
      </c>
      <c r="CP37" s="425"/>
      <c r="CQ37" s="424" t="str">
        <f>IF('各会計、関係団体の財政状況及び健全化判断比率'!BS10="","",'各会計、関係団体の財政状況及び健全化判断比率'!BS10)</f>
        <v>どまんなかたぬま</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14</v>
      </c>
      <c r="BX38" s="425"/>
      <c r="BY38" s="424" t="str">
        <f>IF('各会計、関係団体の財政状況及び健全化判断比率'!B72="","",'各会計、関係団体の財政状況及び健全化判断比率'!B72)</f>
        <v>栃木県後期高齢者医療広域連合（特別会計）</v>
      </c>
      <c r="BZ38" s="424"/>
      <c r="CA38" s="424"/>
      <c r="CB38" s="424"/>
      <c r="CC38" s="424"/>
      <c r="CD38" s="424"/>
      <c r="CE38" s="424"/>
      <c r="CF38" s="424"/>
      <c r="CG38" s="424"/>
      <c r="CH38" s="424"/>
      <c r="CI38" s="424"/>
      <c r="CJ38" s="424"/>
      <c r="CK38" s="424"/>
      <c r="CL38" s="424"/>
      <c r="CM38" s="424"/>
      <c r="CN38" s="214"/>
      <c r="CO38" s="425">
        <f t="shared" si="3"/>
        <v>19</v>
      </c>
      <c r="CP38" s="425"/>
      <c r="CQ38" s="424" t="str">
        <f>IF('各会計、関係団体の財政状況及び健全化判断比率'!BS11="","",'各会計、関係団体の財政状況及び健全化判断比率'!BS11)</f>
        <v>両毛地区勤労者福祉共済会</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t="str">
        <f t="shared" si="2"/>
        <v/>
      </c>
      <c r="BX39" s="425"/>
      <c r="BY39" s="424" t="str">
        <f>IF('各会計、関係団体の財政状況及び健全化判断比率'!B73="","",'各会計、関係団体の財政状況及び健全化判断比率'!B73)</f>
        <v/>
      </c>
      <c r="BZ39" s="424"/>
      <c r="CA39" s="424"/>
      <c r="CB39" s="424"/>
      <c r="CC39" s="424"/>
      <c r="CD39" s="424"/>
      <c r="CE39" s="424"/>
      <c r="CF39" s="424"/>
      <c r="CG39" s="424"/>
      <c r="CH39" s="424"/>
      <c r="CI39" s="424"/>
      <c r="CJ39" s="424"/>
      <c r="CK39" s="424"/>
      <c r="CL39" s="424"/>
      <c r="CM39" s="424"/>
      <c r="CN39" s="214"/>
      <c r="CO39" s="425">
        <f t="shared" si="3"/>
        <v>20</v>
      </c>
      <c r="CP39" s="425"/>
      <c r="CQ39" s="424" t="str">
        <f>IF('各会計、関係団体の財政状況及び健全化判断比率'!BS12="","",'各会計、関係団体の財政状況及び健全化判断比率'!BS12)</f>
        <v>さのまちづくり</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f t="shared" si="3"/>
        <v>21</v>
      </c>
      <c r="CP40" s="425"/>
      <c r="CQ40" s="424" t="str">
        <f>IF('各会計、関係団体の財政状況及び健全化判断比率'!BS13="","",'各会計、関係団体の財政状況及び健全化判断比率'!BS13)</f>
        <v>さのスポーツキャピタル</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206</v>
      </c>
    </row>
    <row r="50" spans="5:5">
      <c r="E50" s="188" t="s">
        <v>207</v>
      </c>
    </row>
    <row r="51" spans="5:5">
      <c r="E51" s="188" t="s">
        <v>208</v>
      </c>
    </row>
    <row r="52" spans="5:5">
      <c r="E52" s="188" t="s">
        <v>209</v>
      </c>
    </row>
    <row r="53" spans="5:5"/>
    <row r="54" spans="5:5"/>
    <row r="55" spans="5:5"/>
    <row r="56" spans="5:5"/>
  </sheetData>
  <sheetProtection algorithmName="SHA-512" hashValue="z3QvjD7YpG+TjFjs/7EAM6TgkwOrjCe7nNXLCRZwqsan4MNGgmrFKLwn9aAgr6RY4NUX+GWiyf+vlHSQGhNT1w==" saltValue="+TLDV63jRL6hGKK5IeRXC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90" zoomScaleNormal="9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210</v>
      </c>
      <c r="DI1" s="798"/>
      <c r="DJ1" s="798"/>
      <c r="DK1" s="798"/>
      <c r="DL1" s="798"/>
      <c r="DM1" s="798"/>
      <c r="DN1" s="799"/>
      <c r="DO1" s="226"/>
      <c r="DP1" s="797" t="s">
        <v>211</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39" t="s">
        <v>213</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214</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215</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c r="B4" s="739" t="s">
        <v>1</v>
      </c>
      <c r="C4" s="740"/>
      <c r="D4" s="740"/>
      <c r="E4" s="740"/>
      <c r="F4" s="740"/>
      <c r="G4" s="740"/>
      <c r="H4" s="740"/>
      <c r="I4" s="740"/>
      <c r="J4" s="740"/>
      <c r="K4" s="740"/>
      <c r="L4" s="740"/>
      <c r="M4" s="740"/>
      <c r="N4" s="740"/>
      <c r="O4" s="740"/>
      <c r="P4" s="740"/>
      <c r="Q4" s="741"/>
      <c r="R4" s="739" t="s">
        <v>216</v>
      </c>
      <c r="S4" s="740"/>
      <c r="T4" s="740"/>
      <c r="U4" s="740"/>
      <c r="V4" s="740"/>
      <c r="W4" s="740"/>
      <c r="X4" s="740"/>
      <c r="Y4" s="741"/>
      <c r="Z4" s="739" t="s">
        <v>217</v>
      </c>
      <c r="AA4" s="740"/>
      <c r="AB4" s="740"/>
      <c r="AC4" s="741"/>
      <c r="AD4" s="739" t="s">
        <v>218</v>
      </c>
      <c r="AE4" s="740"/>
      <c r="AF4" s="740"/>
      <c r="AG4" s="740"/>
      <c r="AH4" s="740"/>
      <c r="AI4" s="740"/>
      <c r="AJ4" s="740"/>
      <c r="AK4" s="741"/>
      <c r="AL4" s="739" t="s">
        <v>217</v>
      </c>
      <c r="AM4" s="740"/>
      <c r="AN4" s="740"/>
      <c r="AO4" s="741"/>
      <c r="AP4" s="800" t="s">
        <v>219</v>
      </c>
      <c r="AQ4" s="800"/>
      <c r="AR4" s="800"/>
      <c r="AS4" s="800"/>
      <c r="AT4" s="800"/>
      <c r="AU4" s="800"/>
      <c r="AV4" s="800"/>
      <c r="AW4" s="800"/>
      <c r="AX4" s="800"/>
      <c r="AY4" s="800"/>
      <c r="AZ4" s="800"/>
      <c r="BA4" s="800"/>
      <c r="BB4" s="800"/>
      <c r="BC4" s="800"/>
      <c r="BD4" s="800"/>
      <c r="BE4" s="800"/>
      <c r="BF4" s="800"/>
      <c r="BG4" s="800" t="s">
        <v>220</v>
      </c>
      <c r="BH4" s="800"/>
      <c r="BI4" s="800"/>
      <c r="BJ4" s="800"/>
      <c r="BK4" s="800"/>
      <c r="BL4" s="800"/>
      <c r="BM4" s="800"/>
      <c r="BN4" s="800"/>
      <c r="BO4" s="800" t="s">
        <v>217</v>
      </c>
      <c r="BP4" s="800"/>
      <c r="BQ4" s="800"/>
      <c r="BR4" s="800"/>
      <c r="BS4" s="800" t="s">
        <v>221</v>
      </c>
      <c r="BT4" s="800"/>
      <c r="BU4" s="800"/>
      <c r="BV4" s="800"/>
      <c r="BW4" s="800"/>
      <c r="BX4" s="800"/>
      <c r="BY4" s="800"/>
      <c r="BZ4" s="800"/>
      <c r="CA4" s="800"/>
      <c r="CB4" s="800"/>
      <c r="CD4" s="782" t="s">
        <v>222</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c r="B5" s="744" t="s">
        <v>223</v>
      </c>
      <c r="C5" s="745"/>
      <c r="D5" s="745"/>
      <c r="E5" s="745"/>
      <c r="F5" s="745"/>
      <c r="G5" s="745"/>
      <c r="H5" s="745"/>
      <c r="I5" s="745"/>
      <c r="J5" s="745"/>
      <c r="K5" s="745"/>
      <c r="L5" s="745"/>
      <c r="M5" s="745"/>
      <c r="N5" s="745"/>
      <c r="O5" s="745"/>
      <c r="P5" s="745"/>
      <c r="Q5" s="746"/>
      <c r="R5" s="733">
        <v>18189623</v>
      </c>
      <c r="S5" s="734"/>
      <c r="T5" s="734"/>
      <c r="U5" s="734"/>
      <c r="V5" s="734"/>
      <c r="W5" s="734"/>
      <c r="X5" s="734"/>
      <c r="Y5" s="777"/>
      <c r="Z5" s="795">
        <v>33.6</v>
      </c>
      <c r="AA5" s="795"/>
      <c r="AB5" s="795"/>
      <c r="AC5" s="795"/>
      <c r="AD5" s="796">
        <v>17006169</v>
      </c>
      <c r="AE5" s="796"/>
      <c r="AF5" s="796"/>
      <c r="AG5" s="796"/>
      <c r="AH5" s="796"/>
      <c r="AI5" s="796"/>
      <c r="AJ5" s="796"/>
      <c r="AK5" s="796"/>
      <c r="AL5" s="778">
        <v>64.900000000000006</v>
      </c>
      <c r="AM5" s="749"/>
      <c r="AN5" s="749"/>
      <c r="AO5" s="779"/>
      <c r="AP5" s="744" t="s">
        <v>224</v>
      </c>
      <c r="AQ5" s="745"/>
      <c r="AR5" s="745"/>
      <c r="AS5" s="745"/>
      <c r="AT5" s="745"/>
      <c r="AU5" s="745"/>
      <c r="AV5" s="745"/>
      <c r="AW5" s="745"/>
      <c r="AX5" s="745"/>
      <c r="AY5" s="745"/>
      <c r="AZ5" s="745"/>
      <c r="BA5" s="745"/>
      <c r="BB5" s="745"/>
      <c r="BC5" s="745"/>
      <c r="BD5" s="745"/>
      <c r="BE5" s="745"/>
      <c r="BF5" s="746"/>
      <c r="BG5" s="678">
        <v>17006169</v>
      </c>
      <c r="BH5" s="679"/>
      <c r="BI5" s="679"/>
      <c r="BJ5" s="679"/>
      <c r="BK5" s="679"/>
      <c r="BL5" s="679"/>
      <c r="BM5" s="679"/>
      <c r="BN5" s="680"/>
      <c r="BO5" s="715">
        <v>93.5</v>
      </c>
      <c r="BP5" s="715"/>
      <c r="BQ5" s="715"/>
      <c r="BR5" s="715"/>
      <c r="BS5" s="716">
        <v>299329</v>
      </c>
      <c r="BT5" s="716"/>
      <c r="BU5" s="716"/>
      <c r="BV5" s="716"/>
      <c r="BW5" s="716"/>
      <c r="BX5" s="716"/>
      <c r="BY5" s="716"/>
      <c r="BZ5" s="716"/>
      <c r="CA5" s="716"/>
      <c r="CB5" s="775"/>
      <c r="CD5" s="782" t="s">
        <v>219</v>
      </c>
      <c r="CE5" s="783"/>
      <c r="CF5" s="783"/>
      <c r="CG5" s="783"/>
      <c r="CH5" s="783"/>
      <c r="CI5" s="783"/>
      <c r="CJ5" s="783"/>
      <c r="CK5" s="783"/>
      <c r="CL5" s="783"/>
      <c r="CM5" s="783"/>
      <c r="CN5" s="783"/>
      <c r="CO5" s="783"/>
      <c r="CP5" s="783"/>
      <c r="CQ5" s="784"/>
      <c r="CR5" s="782" t="s">
        <v>225</v>
      </c>
      <c r="CS5" s="783"/>
      <c r="CT5" s="783"/>
      <c r="CU5" s="783"/>
      <c r="CV5" s="783"/>
      <c r="CW5" s="783"/>
      <c r="CX5" s="783"/>
      <c r="CY5" s="784"/>
      <c r="CZ5" s="782" t="s">
        <v>217</v>
      </c>
      <c r="DA5" s="783"/>
      <c r="DB5" s="783"/>
      <c r="DC5" s="784"/>
      <c r="DD5" s="782" t="s">
        <v>226</v>
      </c>
      <c r="DE5" s="783"/>
      <c r="DF5" s="783"/>
      <c r="DG5" s="783"/>
      <c r="DH5" s="783"/>
      <c r="DI5" s="783"/>
      <c r="DJ5" s="783"/>
      <c r="DK5" s="783"/>
      <c r="DL5" s="783"/>
      <c r="DM5" s="783"/>
      <c r="DN5" s="783"/>
      <c r="DO5" s="783"/>
      <c r="DP5" s="784"/>
      <c r="DQ5" s="782" t="s">
        <v>227</v>
      </c>
      <c r="DR5" s="783"/>
      <c r="DS5" s="783"/>
      <c r="DT5" s="783"/>
      <c r="DU5" s="783"/>
      <c r="DV5" s="783"/>
      <c r="DW5" s="783"/>
      <c r="DX5" s="783"/>
      <c r="DY5" s="783"/>
      <c r="DZ5" s="783"/>
      <c r="EA5" s="783"/>
      <c r="EB5" s="783"/>
      <c r="EC5" s="784"/>
    </row>
    <row r="6" spans="2:143" ht="11.25" customHeight="1">
      <c r="B6" s="675" t="s">
        <v>228</v>
      </c>
      <c r="C6" s="676"/>
      <c r="D6" s="676"/>
      <c r="E6" s="676"/>
      <c r="F6" s="676"/>
      <c r="G6" s="676"/>
      <c r="H6" s="676"/>
      <c r="I6" s="676"/>
      <c r="J6" s="676"/>
      <c r="K6" s="676"/>
      <c r="L6" s="676"/>
      <c r="M6" s="676"/>
      <c r="N6" s="676"/>
      <c r="O6" s="676"/>
      <c r="P6" s="676"/>
      <c r="Q6" s="677"/>
      <c r="R6" s="678">
        <v>434671</v>
      </c>
      <c r="S6" s="679"/>
      <c r="T6" s="679"/>
      <c r="U6" s="679"/>
      <c r="V6" s="679"/>
      <c r="W6" s="679"/>
      <c r="X6" s="679"/>
      <c r="Y6" s="680"/>
      <c r="Z6" s="715">
        <v>0.8</v>
      </c>
      <c r="AA6" s="715"/>
      <c r="AB6" s="715"/>
      <c r="AC6" s="715"/>
      <c r="AD6" s="716">
        <v>434671</v>
      </c>
      <c r="AE6" s="716"/>
      <c r="AF6" s="716"/>
      <c r="AG6" s="716"/>
      <c r="AH6" s="716"/>
      <c r="AI6" s="716"/>
      <c r="AJ6" s="716"/>
      <c r="AK6" s="716"/>
      <c r="AL6" s="681">
        <v>1.7</v>
      </c>
      <c r="AM6" s="682"/>
      <c r="AN6" s="682"/>
      <c r="AO6" s="717"/>
      <c r="AP6" s="675" t="s">
        <v>229</v>
      </c>
      <c r="AQ6" s="676"/>
      <c r="AR6" s="676"/>
      <c r="AS6" s="676"/>
      <c r="AT6" s="676"/>
      <c r="AU6" s="676"/>
      <c r="AV6" s="676"/>
      <c r="AW6" s="676"/>
      <c r="AX6" s="676"/>
      <c r="AY6" s="676"/>
      <c r="AZ6" s="676"/>
      <c r="BA6" s="676"/>
      <c r="BB6" s="676"/>
      <c r="BC6" s="676"/>
      <c r="BD6" s="676"/>
      <c r="BE6" s="676"/>
      <c r="BF6" s="677"/>
      <c r="BG6" s="678">
        <v>17006169</v>
      </c>
      <c r="BH6" s="679"/>
      <c r="BI6" s="679"/>
      <c r="BJ6" s="679"/>
      <c r="BK6" s="679"/>
      <c r="BL6" s="679"/>
      <c r="BM6" s="679"/>
      <c r="BN6" s="680"/>
      <c r="BO6" s="715">
        <v>93.5</v>
      </c>
      <c r="BP6" s="715"/>
      <c r="BQ6" s="715"/>
      <c r="BR6" s="715"/>
      <c r="BS6" s="716">
        <v>299329</v>
      </c>
      <c r="BT6" s="716"/>
      <c r="BU6" s="716"/>
      <c r="BV6" s="716"/>
      <c r="BW6" s="716"/>
      <c r="BX6" s="716"/>
      <c r="BY6" s="716"/>
      <c r="BZ6" s="716"/>
      <c r="CA6" s="716"/>
      <c r="CB6" s="775"/>
      <c r="CD6" s="736" t="s">
        <v>230</v>
      </c>
      <c r="CE6" s="737"/>
      <c r="CF6" s="737"/>
      <c r="CG6" s="737"/>
      <c r="CH6" s="737"/>
      <c r="CI6" s="737"/>
      <c r="CJ6" s="737"/>
      <c r="CK6" s="737"/>
      <c r="CL6" s="737"/>
      <c r="CM6" s="737"/>
      <c r="CN6" s="737"/>
      <c r="CO6" s="737"/>
      <c r="CP6" s="737"/>
      <c r="CQ6" s="738"/>
      <c r="CR6" s="678">
        <v>309457</v>
      </c>
      <c r="CS6" s="679"/>
      <c r="CT6" s="679"/>
      <c r="CU6" s="679"/>
      <c r="CV6" s="679"/>
      <c r="CW6" s="679"/>
      <c r="CX6" s="679"/>
      <c r="CY6" s="680"/>
      <c r="CZ6" s="778">
        <v>0.6</v>
      </c>
      <c r="DA6" s="749"/>
      <c r="DB6" s="749"/>
      <c r="DC6" s="781"/>
      <c r="DD6" s="684" t="s">
        <v>231</v>
      </c>
      <c r="DE6" s="679"/>
      <c r="DF6" s="679"/>
      <c r="DG6" s="679"/>
      <c r="DH6" s="679"/>
      <c r="DI6" s="679"/>
      <c r="DJ6" s="679"/>
      <c r="DK6" s="679"/>
      <c r="DL6" s="679"/>
      <c r="DM6" s="679"/>
      <c r="DN6" s="679"/>
      <c r="DO6" s="679"/>
      <c r="DP6" s="680"/>
      <c r="DQ6" s="684">
        <v>309457</v>
      </c>
      <c r="DR6" s="679"/>
      <c r="DS6" s="679"/>
      <c r="DT6" s="679"/>
      <c r="DU6" s="679"/>
      <c r="DV6" s="679"/>
      <c r="DW6" s="679"/>
      <c r="DX6" s="679"/>
      <c r="DY6" s="679"/>
      <c r="DZ6" s="679"/>
      <c r="EA6" s="679"/>
      <c r="EB6" s="679"/>
      <c r="EC6" s="722"/>
    </row>
    <row r="7" spans="2:143" ht="11.25" customHeight="1">
      <c r="B7" s="675" t="s">
        <v>232</v>
      </c>
      <c r="C7" s="676"/>
      <c r="D7" s="676"/>
      <c r="E7" s="676"/>
      <c r="F7" s="676"/>
      <c r="G7" s="676"/>
      <c r="H7" s="676"/>
      <c r="I7" s="676"/>
      <c r="J7" s="676"/>
      <c r="K7" s="676"/>
      <c r="L7" s="676"/>
      <c r="M7" s="676"/>
      <c r="N7" s="676"/>
      <c r="O7" s="676"/>
      <c r="P7" s="676"/>
      <c r="Q7" s="677"/>
      <c r="R7" s="678">
        <v>9412</v>
      </c>
      <c r="S7" s="679"/>
      <c r="T7" s="679"/>
      <c r="U7" s="679"/>
      <c r="V7" s="679"/>
      <c r="W7" s="679"/>
      <c r="X7" s="679"/>
      <c r="Y7" s="680"/>
      <c r="Z7" s="715">
        <v>0</v>
      </c>
      <c r="AA7" s="715"/>
      <c r="AB7" s="715"/>
      <c r="AC7" s="715"/>
      <c r="AD7" s="716">
        <v>9412</v>
      </c>
      <c r="AE7" s="716"/>
      <c r="AF7" s="716"/>
      <c r="AG7" s="716"/>
      <c r="AH7" s="716"/>
      <c r="AI7" s="716"/>
      <c r="AJ7" s="716"/>
      <c r="AK7" s="716"/>
      <c r="AL7" s="681">
        <v>0</v>
      </c>
      <c r="AM7" s="682"/>
      <c r="AN7" s="682"/>
      <c r="AO7" s="717"/>
      <c r="AP7" s="675" t="s">
        <v>233</v>
      </c>
      <c r="AQ7" s="676"/>
      <c r="AR7" s="676"/>
      <c r="AS7" s="676"/>
      <c r="AT7" s="676"/>
      <c r="AU7" s="676"/>
      <c r="AV7" s="676"/>
      <c r="AW7" s="676"/>
      <c r="AX7" s="676"/>
      <c r="AY7" s="676"/>
      <c r="AZ7" s="676"/>
      <c r="BA7" s="676"/>
      <c r="BB7" s="676"/>
      <c r="BC7" s="676"/>
      <c r="BD7" s="676"/>
      <c r="BE7" s="676"/>
      <c r="BF7" s="677"/>
      <c r="BG7" s="678">
        <v>7495764</v>
      </c>
      <c r="BH7" s="679"/>
      <c r="BI7" s="679"/>
      <c r="BJ7" s="679"/>
      <c r="BK7" s="679"/>
      <c r="BL7" s="679"/>
      <c r="BM7" s="679"/>
      <c r="BN7" s="680"/>
      <c r="BO7" s="715">
        <v>41.2</v>
      </c>
      <c r="BP7" s="715"/>
      <c r="BQ7" s="715"/>
      <c r="BR7" s="715"/>
      <c r="BS7" s="716">
        <v>299329</v>
      </c>
      <c r="BT7" s="716"/>
      <c r="BU7" s="716"/>
      <c r="BV7" s="716"/>
      <c r="BW7" s="716"/>
      <c r="BX7" s="716"/>
      <c r="BY7" s="716"/>
      <c r="BZ7" s="716"/>
      <c r="CA7" s="716"/>
      <c r="CB7" s="775"/>
      <c r="CD7" s="711" t="s">
        <v>234</v>
      </c>
      <c r="CE7" s="712"/>
      <c r="CF7" s="712"/>
      <c r="CG7" s="712"/>
      <c r="CH7" s="712"/>
      <c r="CI7" s="712"/>
      <c r="CJ7" s="712"/>
      <c r="CK7" s="712"/>
      <c r="CL7" s="712"/>
      <c r="CM7" s="712"/>
      <c r="CN7" s="712"/>
      <c r="CO7" s="712"/>
      <c r="CP7" s="712"/>
      <c r="CQ7" s="713"/>
      <c r="CR7" s="678">
        <v>6374666</v>
      </c>
      <c r="CS7" s="679"/>
      <c r="CT7" s="679"/>
      <c r="CU7" s="679"/>
      <c r="CV7" s="679"/>
      <c r="CW7" s="679"/>
      <c r="CX7" s="679"/>
      <c r="CY7" s="680"/>
      <c r="CZ7" s="715">
        <v>12.8</v>
      </c>
      <c r="DA7" s="715"/>
      <c r="DB7" s="715"/>
      <c r="DC7" s="715"/>
      <c r="DD7" s="684">
        <v>96759</v>
      </c>
      <c r="DE7" s="679"/>
      <c r="DF7" s="679"/>
      <c r="DG7" s="679"/>
      <c r="DH7" s="679"/>
      <c r="DI7" s="679"/>
      <c r="DJ7" s="679"/>
      <c r="DK7" s="679"/>
      <c r="DL7" s="679"/>
      <c r="DM7" s="679"/>
      <c r="DN7" s="679"/>
      <c r="DO7" s="679"/>
      <c r="DP7" s="680"/>
      <c r="DQ7" s="684">
        <v>5675060</v>
      </c>
      <c r="DR7" s="679"/>
      <c r="DS7" s="679"/>
      <c r="DT7" s="679"/>
      <c r="DU7" s="679"/>
      <c r="DV7" s="679"/>
      <c r="DW7" s="679"/>
      <c r="DX7" s="679"/>
      <c r="DY7" s="679"/>
      <c r="DZ7" s="679"/>
      <c r="EA7" s="679"/>
      <c r="EB7" s="679"/>
      <c r="EC7" s="722"/>
    </row>
    <row r="8" spans="2:143" ht="11.25" customHeight="1">
      <c r="B8" s="675" t="s">
        <v>235</v>
      </c>
      <c r="C8" s="676"/>
      <c r="D8" s="676"/>
      <c r="E8" s="676"/>
      <c r="F8" s="676"/>
      <c r="G8" s="676"/>
      <c r="H8" s="676"/>
      <c r="I8" s="676"/>
      <c r="J8" s="676"/>
      <c r="K8" s="676"/>
      <c r="L8" s="676"/>
      <c r="M8" s="676"/>
      <c r="N8" s="676"/>
      <c r="O8" s="676"/>
      <c r="P8" s="676"/>
      <c r="Q8" s="677"/>
      <c r="R8" s="678">
        <v>59082</v>
      </c>
      <c r="S8" s="679"/>
      <c r="T8" s="679"/>
      <c r="U8" s="679"/>
      <c r="V8" s="679"/>
      <c r="W8" s="679"/>
      <c r="X8" s="679"/>
      <c r="Y8" s="680"/>
      <c r="Z8" s="715">
        <v>0.1</v>
      </c>
      <c r="AA8" s="715"/>
      <c r="AB8" s="715"/>
      <c r="AC8" s="715"/>
      <c r="AD8" s="716">
        <v>59082</v>
      </c>
      <c r="AE8" s="716"/>
      <c r="AF8" s="716"/>
      <c r="AG8" s="716"/>
      <c r="AH8" s="716"/>
      <c r="AI8" s="716"/>
      <c r="AJ8" s="716"/>
      <c r="AK8" s="716"/>
      <c r="AL8" s="681">
        <v>0.2</v>
      </c>
      <c r="AM8" s="682"/>
      <c r="AN8" s="682"/>
      <c r="AO8" s="717"/>
      <c r="AP8" s="675" t="s">
        <v>236</v>
      </c>
      <c r="AQ8" s="676"/>
      <c r="AR8" s="676"/>
      <c r="AS8" s="676"/>
      <c r="AT8" s="676"/>
      <c r="AU8" s="676"/>
      <c r="AV8" s="676"/>
      <c r="AW8" s="676"/>
      <c r="AX8" s="676"/>
      <c r="AY8" s="676"/>
      <c r="AZ8" s="676"/>
      <c r="BA8" s="676"/>
      <c r="BB8" s="676"/>
      <c r="BC8" s="676"/>
      <c r="BD8" s="676"/>
      <c r="BE8" s="676"/>
      <c r="BF8" s="677"/>
      <c r="BG8" s="678">
        <v>211572</v>
      </c>
      <c r="BH8" s="679"/>
      <c r="BI8" s="679"/>
      <c r="BJ8" s="679"/>
      <c r="BK8" s="679"/>
      <c r="BL8" s="679"/>
      <c r="BM8" s="679"/>
      <c r="BN8" s="680"/>
      <c r="BO8" s="715">
        <v>1.2</v>
      </c>
      <c r="BP8" s="715"/>
      <c r="BQ8" s="715"/>
      <c r="BR8" s="715"/>
      <c r="BS8" s="684" t="s">
        <v>128</v>
      </c>
      <c r="BT8" s="679"/>
      <c r="BU8" s="679"/>
      <c r="BV8" s="679"/>
      <c r="BW8" s="679"/>
      <c r="BX8" s="679"/>
      <c r="BY8" s="679"/>
      <c r="BZ8" s="679"/>
      <c r="CA8" s="679"/>
      <c r="CB8" s="722"/>
      <c r="CD8" s="711" t="s">
        <v>237</v>
      </c>
      <c r="CE8" s="712"/>
      <c r="CF8" s="712"/>
      <c r="CG8" s="712"/>
      <c r="CH8" s="712"/>
      <c r="CI8" s="712"/>
      <c r="CJ8" s="712"/>
      <c r="CK8" s="712"/>
      <c r="CL8" s="712"/>
      <c r="CM8" s="712"/>
      <c r="CN8" s="712"/>
      <c r="CO8" s="712"/>
      <c r="CP8" s="712"/>
      <c r="CQ8" s="713"/>
      <c r="CR8" s="678">
        <v>17920340</v>
      </c>
      <c r="CS8" s="679"/>
      <c r="CT8" s="679"/>
      <c r="CU8" s="679"/>
      <c r="CV8" s="679"/>
      <c r="CW8" s="679"/>
      <c r="CX8" s="679"/>
      <c r="CY8" s="680"/>
      <c r="CZ8" s="715">
        <v>35.9</v>
      </c>
      <c r="DA8" s="715"/>
      <c r="DB8" s="715"/>
      <c r="DC8" s="715"/>
      <c r="DD8" s="684">
        <v>849046</v>
      </c>
      <c r="DE8" s="679"/>
      <c r="DF8" s="679"/>
      <c r="DG8" s="679"/>
      <c r="DH8" s="679"/>
      <c r="DI8" s="679"/>
      <c r="DJ8" s="679"/>
      <c r="DK8" s="679"/>
      <c r="DL8" s="679"/>
      <c r="DM8" s="679"/>
      <c r="DN8" s="679"/>
      <c r="DO8" s="679"/>
      <c r="DP8" s="680"/>
      <c r="DQ8" s="684">
        <v>8858469</v>
      </c>
      <c r="DR8" s="679"/>
      <c r="DS8" s="679"/>
      <c r="DT8" s="679"/>
      <c r="DU8" s="679"/>
      <c r="DV8" s="679"/>
      <c r="DW8" s="679"/>
      <c r="DX8" s="679"/>
      <c r="DY8" s="679"/>
      <c r="DZ8" s="679"/>
      <c r="EA8" s="679"/>
      <c r="EB8" s="679"/>
      <c r="EC8" s="722"/>
    </row>
    <row r="9" spans="2:143" ht="11.25" customHeight="1">
      <c r="B9" s="675" t="s">
        <v>238</v>
      </c>
      <c r="C9" s="676"/>
      <c r="D9" s="676"/>
      <c r="E9" s="676"/>
      <c r="F9" s="676"/>
      <c r="G9" s="676"/>
      <c r="H9" s="676"/>
      <c r="I9" s="676"/>
      <c r="J9" s="676"/>
      <c r="K9" s="676"/>
      <c r="L9" s="676"/>
      <c r="M9" s="676"/>
      <c r="N9" s="676"/>
      <c r="O9" s="676"/>
      <c r="P9" s="676"/>
      <c r="Q9" s="677"/>
      <c r="R9" s="678">
        <v>40991</v>
      </c>
      <c r="S9" s="679"/>
      <c r="T9" s="679"/>
      <c r="U9" s="679"/>
      <c r="V9" s="679"/>
      <c r="W9" s="679"/>
      <c r="X9" s="679"/>
      <c r="Y9" s="680"/>
      <c r="Z9" s="715">
        <v>0.1</v>
      </c>
      <c r="AA9" s="715"/>
      <c r="AB9" s="715"/>
      <c r="AC9" s="715"/>
      <c r="AD9" s="716">
        <v>40991</v>
      </c>
      <c r="AE9" s="716"/>
      <c r="AF9" s="716"/>
      <c r="AG9" s="716"/>
      <c r="AH9" s="716"/>
      <c r="AI9" s="716"/>
      <c r="AJ9" s="716"/>
      <c r="AK9" s="716"/>
      <c r="AL9" s="681">
        <v>0.2</v>
      </c>
      <c r="AM9" s="682"/>
      <c r="AN9" s="682"/>
      <c r="AO9" s="717"/>
      <c r="AP9" s="675" t="s">
        <v>239</v>
      </c>
      <c r="AQ9" s="676"/>
      <c r="AR9" s="676"/>
      <c r="AS9" s="676"/>
      <c r="AT9" s="676"/>
      <c r="AU9" s="676"/>
      <c r="AV9" s="676"/>
      <c r="AW9" s="676"/>
      <c r="AX9" s="676"/>
      <c r="AY9" s="676"/>
      <c r="AZ9" s="676"/>
      <c r="BA9" s="676"/>
      <c r="BB9" s="676"/>
      <c r="BC9" s="676"/>
      <c r="BD9" s="676"/>
      <c r="BE9" s="676"/>
      <c r="BF9" s="677"/>
      <c r="BG9" s="678">
        <v>5691592</v>
      </c>
      <c r="BH9" s="679"/>
      <c r="BI9" s="679"/>
      <c r="BJ9" s="679"/>
      <c r="BK9" s="679"/>
      <c r="BL9" s="679"/>
      <c r="BM9" s="679"/>
      <c r="BN9" s="680"/>
      <c r="BO9" s="715">
        <v>31.3</v>
      </c>
      <c r="BP9" s="715"/>
      <c r="BQ9" s="715"/>
      <c r="BR9" s="715"/>
      <c r="BS9" s="684" t="s">
        <v>128</v>
      </c>
      <c r="BT9" s="679"/>
      <c r="BU9" s="679"/>
      <c r="BV9" s="679"/>
      <c r="BW9" s="679"/>
      <c r="BX9" s="679"/>
      <c r="BY9" s="679"/>
      <c r="BZ9" s="679"/>
      <c r="CA9" s="679"/>
      <c r="CB9" s="722"/>
      <c r="CD9" s="711" t="s">
        <v>240</v>
      </c>
      <c r="CE9" s="712"/>
      <c r="CF9" s="712"/>
      <c r="CG9" s="712"/>
      <c r="CH9" s="712"/>
      <c r="CI9" s="712"/>
      <c r="CJ9" s="712"/>
      <c r="CK9" s="712"/>
      <c r="CL9" s="712"/>
      <c r="CM9" s="712"/>
      <c r="CN9" s="712"/>
      <c r="CO9" s="712"/>
      <c r="CP9" s="712"/>
      <c r="CQ9" s="713"/>
      <c r="CR9" s="678">
        <v>4181598</v>
      </c>
      <c r="CS9" s="679"/>
      <c r="CT9" s="679"/>
      <c r="CU9" s="679"/>
      <c r="CV9" s="679"/>
      <c r="CW9" s="679"/>
      <c r="CX9" s="679"/>
      <c r="CY9" s="680"/>
      <c r="CZ9" s="715">
        <v>8.4</v>
      </c>
      <c r="DA9" s="715"/>
      <c r="DB9" s="715"/>
      <c r="DC9" s="715"/>
      <c r="DD9" s="684">
        <v>118198</v>
      </c>
      <c r="DE9" s="679"/>
      <c r="DF9" s="679"/>
      <c r="DG9" s="679"/>
      <c r="DH9" s="679"/>
      <c r="DI9" s="679"/>
      <c r="DJ9" s="679"/>
      <c r="DK9" s="679"/>
      <c r="DL9" s="679"/>
      <c r="DM9" s="679"/>
      <c r="DN9" s="679"/>
      <c r="DO9" s="679"/>
      <c r="DP9" s="680"/>
      <c r="DQ9" s="684">
        <v>3423912</v>
      </c>
      <c r="DR9" s="679"/>
      <c r="DS9" s="679"/>
      <c r="DT9" s="679"/>
      <c r="DU9" s="679"/>
      <c r="DV9" s="679"/>
      <c r="DW9" s="679"/>
      <c r="DX9" s="679"/>
      <c r="DY9" s="679"/>
      <c r="DZ9" s="679"/>
      <c r="EA9" s="679"/>
      <c r="EB9" s="679"/>
      <c r="EC9" s="722"/>
    </row>
    <row r="10" spans="2:143" ht="11.25" customHeight="1">
      <c r="B10" s="675" t="s">
        <v>241</v>
      </c>
      <c r="C10" s="676"/>
      <c r="D10" s="676"/>
      <c r="E10" s="676"/>
      <c r="F10" s="676"/>
      <c r="G10" s="676"/>
      <c r="H10" s="676"/>
      <c r="I10" s="676"/>
      <c r="J10" s="676"/>
      <c r="K10" s="676"/>
      <c r="L10" s="676"/>
      <c r="M10" s="676"/>
      <c r="N10" s="676"/>
      <c r="O10" s="676"/>
      <c r="P10" s="676"/>
      <c r="Q10" s="677"/>
      <c r="R10" s="678" t="s">
        <v>128</v>
      </c>
      <c r="S10" s="679"/>
      <c r="T10" s="679"/>
      <c r="U10" s="679"/>
      <c r="V10" s="679"/>
      <c r="W10" s="679"/>
      <c r="X10" s="679"/>
      <c r="Y10" s="680"/>
      <c r="Z10" s="715" t="s">
        <v>231</v>
      </c>
      <c r="AA10" s="715"/>
      <c r="AB10" s="715"/>
      <c r="AC10" s="715"/>
      <c r="AD10" s="716" t="s">
        <v>231</v>
      </c>
      <c r="AE10" s="716"/>
      <c r="AF10" s="716"/>
      <c r="AG10" s="716"/>
      <c r="AH10" s="716"/>
      <c r="AI10" s="716"/>
      <c r="AJ10" s="716"/>
      <c r="AK10" s="716"/>
      <c r="AL10" s="681" t="s">
        <v>231</v>
      </c>
      <c r="AM10" s="682"/>
      <c r="AN10" s="682"/>
      <c r="AO10" s="717"/>
      <c r="AP10" s="675" t="s">
        <v>242</v>
      </c>
      <c r="AQ10" s="676"/>
      <c r="AR10" s="676"/>
      <c r="AS10" s="676"/>
      <c r="AT10" s="676"/>
      <c r="AU10" s="676"/>
      <c r="AV10" s="676"/>
      <c r="AW10" s="676"/>
      <c r="AX10" s="676"/>
      <c r="AY10" s="676"/>
      <c r="AZ10" s="676"/>
      <c r="BA10" s="676"/>
      <c r="BB10" s="676"/>
      <c r="BC10" s="676"/>
      <c r="BD10" s="676"/>
      <c r="BE10" s="676"/>
      <c r="BF10" s="677"/>
      <c r="BG10" s="678">
        <v>500735</v>
      </c>
      <c r="BH10" s="679"/>
      <c r="BI10" s="679"/>
      <c r="BJ10" s="679"/>
      <c r="BK10" s="679"/>
      <c r="BL10" s="679"/>
      <c r="BM10" s="679"/>
      <c r="BN10" s="680"/>
      <c r="BO10" s="715">
        <v>2.8</v>
      </c>
      <c r="BP10" s="715"/>
      <c r="BQ10" s="715"/>
      <c r="BR10" s="715"/>
      <c r="BS10" s="684">
        <v>82931</v>
      </c>
      <c r="BT10" s="679"/>
      <c r="BU10" s="679"/>
      <c r="BV10" s="679"/>
      <c r="BW10" s="679"/>
      <c r="BX10" s="679"/>
      <c r="BY10" s="679"/>
      <c r="BZ10" s="679"/>
      <c r="CA10" s="679"/>
      <c r="CB10" s="722"/>
      <c r="CD10" s="711" t="s">
        <v>243</v>
      </c>
      <c r="CE10" s="712"/>
      <c r="CF10" s="712"/>
      <c r="CG10" s="712"/>
      <c r="CH10" s="712"/>
      <c r="CI10" s="712"/>
      <c r="CJ10" s="712"/>
      <c r="CK10" s="712"/>
      <c r="CL10" s="712"/>
      <c r="CM10" s="712"/>
      <c r="CN10" s="712"/>
      <c r="CO10" s="712"/>
      <c r="CP10" s="712"/>
      <c r="CQ10" s="713"/>
      <c r="CR10" s="678">
        <v>21033</v>
      </c>
      <c r="CS10" s="679"/>
      <c r="CT10" s="679"/>
      <c r="CU10" s="679"/>
      <c r="CV10" s="679"/>
      <c r="CW10" s="679"/>
      <c r="CX10" s="679"/>
      <c r="CY10" s="680"/>
      <c r="CZ10" s="715">
        <v>0</v>
      </c>
      <c r="DA10" s="715"/>
      <c r="DB10" s="715"/>
      <c r="DC10" s="715"/>
      <c r="DD10" s="684" t="s">
        <v>231</v>
      </c>
      <c r="DE10" s="679"/>
      <c r="DF10" s="679"/>
      <c r="DG10" s="679"/>
      <c r="DH10" s="679"/>
      <c r="DI10" s="679"/>
      <c r="DJ10" s="679"/>
      <c r="DK10" s="679"/>
      <c r="DL10" s="679"/>
      <c r="DM10" s="679"/>
      <c r="DN10" s="679"/>
      <c r="DO10" s="679"/>
      <c r="DP10" s="680"/>
      <c r="DQ10" s="684">
        <v>19671</v>
      </c>
      <c r="DR10" s="679"/>
      <c r="DS10" s="679"/>
      <c r="DT10" s="679"/>
      <c r="DU10" s="679"/>
      <c r="DV10" s="679"/>
      <c r="DW10" s="679"/>
      <c r="DX10" s="679"/>
      <c r="DY10" s="679"/>
      <c r="DZ10" s="679"/>
      <c r="EA10" s="679"/>
      <c r="EB10" s="679"/>
      <c r="EC10" s="722"/>
    </row>
    <row r="11" spans="2:143" ht="11.25" customHeight="1">
      <c r="B11" s="675" t="s">
        <v>244</v>
      </c>
      <c r="C11" s="676"/>
      <c r="D11" s="676"/>
      <c r="E11" s="676"/>
      <c r="F11" s="676"/>
      <c r="G11" s="676"/>
      <c r="H11" s="676"/>
      <c r="I11" s="676"/>
      <c r="J11" s="676"/>
      <c r="K11" s="676"/>
      <c r="L11" s="676"/>
      <c r="M11" s="676"/>
      <c r="N11" s="676"/>
      <c r="O11" s="676"/>
      <c r="P11" s="676"/>
      <c r="Q11" s="677"/>
      <c r="R11" s="678">
        <v>2203619</v>
      </c>
      <c r="S11" s="679"/>
      <c r="T11" s="679"/>
      <c r="U11" s="679"/>
      <c r="V11" s="679"/>
      <c r="W11" s="679"/>
      <c r="X11" s="679"/>
      <c r="Y11" s="680"/>
      <c r="Z11" s="681">
        <v>4.0999999999999996</v>
      </c>
      <c r="AA11" s="682"/>
      <c r="AB11" s="682"/>
      <c r="AC11" s="683"/>
      <c r="AD11" s="684">
        <v>2203619</v>
      </c>
      <c r="AE11" s="679"/>
      <c r="AF11" s="679"/>
      <c r="AG11" s="679"/>
      <c r="AH11" s="679"/>
      <c r="AI11" s="679"/>
      <c r="AJ11" s="679"/>
      <c r="AK11" s="680"/>
      <c r="AL11" s="681">
        <v>8.4</v>
      </c>
      <c r="AM11" s="682"/>
      <c r="AN11" s="682"/>
      <c r="AO11" s="717"/>
      <c r="AP11" s="675" t="s">
        <v>245</v>
      </c>
      <c r="AQ11" s="676"/>
      <c r="AR11" s="676"/>
      <c r="AS11" s="676"/>
      <c r="AT11" s="676"/>
      <c r="AU11" s="676"/>
      <c r="AV11" s="676"/>
      <c r="AW11" s="676"/>
      <c r="AX11" s="676"/>
      <c r="AY11" s="676"/>
      <c r="AZ11" s="676"/>
      <c r="BA11" s="676"/>
      <c r="BB11" s="676"/>
      <c r="BC11" s="676"/>
      <c r="BD11" s="676"/>
      <c r="BE11" s="676"/>
      <c r="BF11" s="677"/>
      <c r="BG11" s="678">
        <v>1091865</v>
      </c>
      <c r="BH11" s="679"/>
      <c r="BI11" s="679"/>
      <c r="BJ11" s="679"/>
      <c r="BK11" s="679"/>
      <c r="BL11" s="679"/>
      <c r="BM11" s="679"/>
      <c r="BN11" s="680"/>
      <c r="BO11" s="715">
        <v>6</v>
      </c>
      <c r="BP11" s="715"/>
      <c r="BQ11" s="715"/>
      <c r="BR11" s="715"/>
      <c r="BS11" s="684">
        <v>216398</v>
      </c>
      <c r="BT11" s="679"/>
      <c r="BU11" s="679"/>
      <c r="BV11" s="679"/>
      <c r="BW11" s="679"/>
      <c r="BX11" s="679"/>
      <c r="BY11" s="679"/>
      <c r="BZ11" s="679"/>
      <c r="CA11" s="679"/>
      <c r="CB11" s="722"/>
      <c r="CD11" s="711" t="s">
        <v>246</v>
      </c>
      <c r="CE11" s="712"/>
      <c r="CF11" s="712"/>
      <c r="CG11" s="712"/>
      <c r="CH11" s="712"/>
      <c r="CI11" s="712"/>
      <c r="CJ11" s="712"/>
      <c r="CK11" s="712"/>
      <c r="CL11" s="712"/>
      <c r="CM11" s="712"/>
      <c r="CN11" s="712"/>
      <c r="CO11" s="712"/>
      <c r="CP11" s="712"/>
      <c r="CQ11" s="713"/>
      <c r="CR11" s="678">
        <v>792048</v>
      </c>
      <c r="CS11" s="679"/>
      <c r="CT11" s="679"/>
      <c r="CU11" s="679"/>
      <c r="CV11" s="679"/>
      <c r="CW11" s="679"/>
      <c r="CX11" s="679"/>
      <c r="CY11" s="680"/>
      <c r="CZ11" s="715">
        <v>1.6</v>
      </c>
      <c r="DA11" s="715"/>
      <c r="DB11" s="715"/>
      <c r="DC11" s="715"/>
      <c r="DD11" s="684">
        <v>176075</v>
      </c>
      <c r="DE11" s="679"/>
      <c r="DF11" s="679"/>
      <c r="DG11" s="679"/>
      <c r="DH11" s="679"/>
      <c r="DI11" s="679"/>
      <c r="DJ11" s="679"/>
      <c r="DK11" s="679"/>
      <c r="DL11" s="679"/>
      <c r="DM11" s="679"/>
      <c r="DN11" s="679"/>
      <c r="DO11" s="679"/>
      <c r="DP11" s="680"/>
      <c r="DQ11" s="684">
        <v>563914</v>
      </c>
      <c r="DR11" s="679"/>
      <c r="DS11" s="679"/>
      <c r="DT11" s="679"/>
      <c r="DU11" s="679"/>
      <c r="DV11" s="679"/>
      <c r="DW11" s="679"/>
      <c r="DX11" s="679"/>
      <c r="DY11" s="679"/>
      <c r="DZ11" s="679"/>
      <c r="EA11" s="679"/>
      <c r="EB11" s="679"/>
      <c r="EC11" s="722"/>
    </row>
    <row r="12" spans="2:143" ht="11.25" customHeight="1">
      <c r="B12" s="675" t="s">
        <v>247</v>
      </c>
      <c r="C12" s="676"/>
      <c r="D12" s="676"/>
      <c r="E12" s="676"/>
      <c r="F12" s="676"/>
      <c r="G12" s="676"/>
      <c r="H12" s="676"/>
      <c r="I12" s="676"/>
      <c r="J12" s="676"/>
      <c r="K12" s="676"/>
      <c r="L12" s="676"/>
      <c r="M12" s="676"/>
      <c r="N12" s="676"/>
      <c r="O12" s="676"/>
      <c r="P12" s="676"/>
      <c r="Q12" s="677"/>
      <c r="R12" s="678">
        <v>148683</v>
      </c>
      <c r="S12" s="679"/>
      <c r="T12" s="679"/>
      <c r="U12" s="679"/>
      <c r="V12" s="679"/>
      <c r="W12" s="679"/>
      <c r="X12" s="679"/>
      <c r="Y12" s="680"/>
      <c r="Z12" s="715">
        <v>0.3</v>
      </c>
      <c r="AA12" s="715"/>
      <c r="AB12" s="715"/>
      <c r="AC12" s="715"/>
      <c r="AD12" s="716">
        <v>148683</v>
      </c>
      <c r="AE12" s="716"/>
      <c r="AF12" s="716"/>
      <c r="AG12" s="716"/>
      <c r="AH12" s="716"/>
      <c r="AI12" s="716"/>
      <c r="AJ12" s="716"/>
      <c r="AK12" s="716"/>
      <c r="AL12" s="681">
        <v>0.6</v>
      </c>
      <c r="AM12" s="682"/>
      <c r="AN12" s="682"/>
      <c r="AO12" s="717"/>
      <c r="AP12" s="675" t="s">
        <v>248</v>
      </c>
      <c r="AQ12" s="676"/>
      <c r="AR12" s="676"/>
      <c r="AS12" s="676"/>
      <c r="AT12" s="676"/>
      <c r="AU12" s="676"/>
      <c r="AV12" s="676"/>
      <c r="AW12" s="676"/>
      <c r="AX12" s="676"/>
      <c r="AY12" s="676"/>
      <c r="AZ12" s="676"/>
      <c r="BA12" s="676"/>
      <c r="BB12" s="676"/>
      <c r="BC12" s="676"/>
      <c r="BD12" s="676"/>
      <c r="BE12" s="676"/>
      <c r="BF12" s="677"/>
      <c r="BG12" s="678">
        <v>8264278</v>
      </c>
      <c r="BH12" s="679"/>
      <c r="BI12" s="679"/>
      <c r="BJ12" s="679"/>
      <c r="BK12" s="679"/>
      <c r="BL12" s="679"/>
      <c r="BM12" s="679"/>
      <c r="BN12" s="680"/>
      <c r="BO12" s="715">
        <v>45.4</v>
      </c>
      <c r="BP12" s="715"/>
      <c r="BQ12" s="715"/>
      <c r="BR12" s="715"/>
      <c r="BS12" s="684" t="s">
        <v>231</v>
      </c>
      <c r="BT12" s="679"/>
      <c r="BU12" s="679"/>
      <c r="BV12" s="679"/>
      <c r="BW12" s="679"/>
      <c r="BX12" s="679"/>
      <c r="BY12" s="679"/>
      <c r="BZ12" s="679"/>
      <c r="CA12" s="679"/>
      <c r="CB12" s="722"/>
      <c r="CD12" s="711" t="s">
        <v>249</v>
      </c>
      <c r="CE12" s="712"/>
      <c r="CF12" s="712"/>
      <c r="CG12" s="712"/>
      <c r="CH12" s="712"/>
      <c r="CI12" s="712"/>
      <c r="CJ12" s="712"/>
      <c r="CK12" s="712"/>
      <c r="CL12" s="712"/>
      <c r="CM12" s="712"/>
      <c r="CN12" s="712"/>
      <c r="CO12" s="712"/>
      <c r="CP12" s="712"/>
      <c r="CQ12" s="713"/>
      <c r="CR12" s="678">
        <v>1782775</v>
      </c>
      <c r="CS12" s="679"/>
      <c r="CT12" s="679"/>
      <c r="CU12" s="679"/>
      <c r="CV12" s="679"/>
      <c r="CW12" s="679"/>
      <c r="CX12" s="679"/>
      <c r="CY12" s="680"/>
      <c r="CZ12" s="715">
        <v>3.6</v>
      </c>
      <c r="DA12" s="715"/>
      <c r="DB12" s="715"/>
      <c r="DC12" s="715"/>
      <c r="DD12" s="684">
        <v>2387</v>
      </c>
      <c r="DE12" s="679"/>
      <c r="DF12" s="679"/>
      <c r="DG12" s="679"/>
      <c r="DH12" s="679"/>
      <c r="DI12" s="679"/>
      <c r="DJ12" s="679"/>
      <c r="DK12" s="679"/>
      <c r="DL12" s="679"/>
      <c r="DM12" s="679"/>
      <c r="DN12" s="679"/>
      <c r="DO12" s="679"/>
      <c r="DP12" s="680"/>
      <c r="DQ12" s="684">
        <v>570688</v>
      </c>
      <c r="DR12" s="679"/>
      <c r="DS12" s="679"/>
      <c r="DT12" s="679"/>
      <c r="DU12" s="679"/>
      <c r="DV12" s="679"/>
      <c r="DW12" s="679"/>
      <c r="DX12" s="679"/>
      <c r="DY12" s="679"/>
      <c r="DZ12" s="679"/>
      <c r="EA12" s="679"/>
      <c r="EB12" s="679"/>
      <c r="EC12" s="722"/>
    </row>
    <row r="13" spans="2:143" ht="11.25" customHeight="1">
      <c r="B13" s="675" t="s">
        <v>250</v>
      </c>
      <c r="C13" s="676"/>
      <c r="D13" s="676"/>
      <c r="E13" s="676"/>
      <c r="F13" s="676"/>
      <c r="G13" s="676"/>
      <c r="H13" s="676"/>
      <c r="I13" s="676"/>
      <c r="J13" s="676"/>
      <c r="K13" s="676"/>
      <c r="L13" s="676"/>
      <c r="M13" s="676"/>
      <c r="N13" s="676"/>
      <c r="O13" s="676"/>
      <c r="P13" s="676"/>
      <c r="Q13" s="677"/>
      <c r="R13" s="678" t="s">
        <v>128</v>
      </c>
      <c r="S13" s="679"/>
      <c r="T13" s="679"/>
      <c r="U13" s="679"/>
      <c r="V13" s="679"/>
      <c r="W13" s="679"/>
      <c r="X13" s="679"/>
      <c r="Y13" s="680"/>
      <c r="Z13" s="715" t="s">
        <v>231</v>
      </c>
      <c r="AA13" s="715"/>
      <c r="AB13" s="715"/>
      <c r="AC13" s="715"/>
      <c r="AD13" s="716" t="s">
        <v>128</v>
      </c>
      <c r="AE13" s="716"/>
      <c r="AF13" s="716"/>
      <c r="AG13" s="716"/>
      <c r="AH13" s="716"/>
      <c r="AI13" s="716"/>
      <c r="AJ13" s="716"/>
      <c r="AK13" s="716"/>
      <c r="AL13" s="681" t="s">
        <v>231</v>
      </c>
      <c r="AM13" s="682"/>
      <c r="AN13" s="682"/>
      <c r="AO13" s="717"/>
      <c r="AP13" s="675" t="s">
        <v>251</v>
      </c>
      <c r="AQ13" s="676"/>
      <c r="AR13" s="676"/>
      <c r="AS13" s="676"/>
      <c r="AT13" s="676"/>
      <c r="AU13" s="676"/>
      <c r="AV13" s="676"/>
      <c r="AW13" s="676"/>
      <c r="AX13" s="676"/>
      <c r="AY13" s="676"/>
      <c r="AZ13" s="676"/>
      <c r="BA13" s="676"/>
      <c r="BB13" s="676"/>
      <c r="BC13" s="676"/>
      <c r="BD13" s="676"/>
      <c r="BE13" s="676"/>
      <c r="BF13" s="677"/>
      <c r="BG13" s="678">
        <v>8247856</v>
      </c>
      <c r="BH13" s="679"/>
      <c r="BI13" s="679"/>
      <c r="BJ13" s="679"/>
      <c r="BK13" s="679"/>
      <c r="BL13" s="679"/>
      <c r="BM13" s="679"/>
      <c r="BN13" s="680"/>
      <c r="BO13" s="715">
        <v>45.3</v>
      </c>
      <c r="BP13" s="715"/>
      <c r="BQ13" s="715"/>
      <c r="BR13" s="715"/>
      <c r="BS13" s="684" t="s">
        <v>128</v>
      </c>
      <c r="BT13" s="679"/>
      <c r="BU13" s="679"/>
      <c r="BV13" s="679"/>
      <c r="BW13" s="679"/>
      <c r="BX13" s="679"/>
      <c r="BY13" s="679"/>
      <c r="BZ13" s="679"/>
      <c r="CA13" s="679"/>
      <c r="CB13" s="722"/>
      <c r="CD13" s="711" t="s">
        <v>252</v>
      </c>
      <c r="CE13" s="712"/>
      <c r="CF13" s="712"/>
      <c r="CG13" s="712"/>
      <c r="CH13" s="712"/>
      <c r="CI13" s="712"/>
      <c r="CJ13" s="712"/>
      <c r="CK13" s="712"/>
      <c r="CL13" s="712"/>
      <c r="CM13" s="712"/>
      <c r="CN13" s="712"/>
      <c r="CO13" s="712"/>
      <c r="CP13" s="712"/>
      <c r="CQ13" s="713"/>
      <c r="CR13" s="678">
        <v>3716692</v>
      </c>
      <c r="CS13" s="679"/>
      <c r="CT13" s="679"/>
      <c r="CU13" s="679"/>
      <c r="CV13" s="679"/>
      <c r="CW13" s="679"/>
      <c r="CX13" s="679"/>
      <c r="CY13" s="680"/>
      <c r="CZ13" s="715">
        <v>7.4</v>
      </c>
      <c r="DA13" s="715"/>
      <c r="DB13" s="715"/>
      <c r="DC13" s="715"/>
      <c r="DD13" s="684">
        <v>967123</v>
      </c>
      <c r="DE13" s="679"/>
      <c r="DF13" s="679"/>
      <c r="DG13" s="679"/>
      <c r="DH13" s="679"/>
      <c r="DI13" s="679"/>
      <c r="DJ13" s="679"/>
      <c r="DK13" s="679"/>
      <c r="DL13" s="679"/>
      <c r="DM13" s="679"/>
      <c r="DN13" s="679"/>
      <c r="DO13" s="679"/>
      <c r="DP13" s="680"/>
      <c r="DQ13" s="684">
        <v>2998475</v>
      </c>
      <c r="DR13" s="679"/>
      <c r="DS13" s="679"/>
      <c r="DT13" s="679"/>
      <c r="DU13" s="679"/>
      <c r="DV13" s="679"/>
      <c r="DW13" s="679"/>
      <c r="DX13" s="679"/>
      <c r="DY13" s="679"/>
      <c r="DZ13" s="679"/>
      <c r="EA13" s="679"/>
      <c r="EB13" s="679"/>
      <c r="EC13" s="722"/>
    </row>
    <row r="14" spans="2:143" ht="11.25" customHeight="1">
      <c r="B14" s="675" t="s">
        <v>253</v>
      </c>
      <c r="C14" s="676"/>
      <c r="D14" s="676"/>
      <c r="E14" s="676"/>
      <c r="F14" s="676"/>
      <c r="G14" s="676"/>
      <c r="H14" s="676"/>
      <c r="I14" s="676"/>
      <c r="J14" s="676"/>
      <c r="K14" s="676"/>
      <c r="L14" s="676"/>
      <c r="M14" s="676"/>
      <c r="N14" s="676"/>
      <c r="O14" s="676"/>
      <c r="P14" s="676"/>
      <c r="Q14" s="677"/>
      <c r="R14" s="678">
        <v>66232</v>
      </c>
      <c r="S14" s="679"/>
      <c r="T14" s="679"/>
      <c r="U14" s="679"/>
      <c r="V14" s="679"/>
      <c r="W14" s="679"/>
      <c r="X14" s="679"/>
      <c r="Y14" s="680"/>
      <c r="Z14" s="715">
        <v>0.1</v>
      </c>
      <c r="AA14" s="715"/>
      <c r="AB14" s="715"/>
      <c r="AC14" s="715"/>
      <c r="AD14" s="716">
        <v>66232</v>
      </c>
      <c r="AE14" s="716"/>
      <c r="AF14" s="716"/>
      <c r="AG14" s="716"/>
      <c r="AH14" s="716"/>
      <c r="AI14" s="716"/>
      <c r="AJ14" s="716"/>
      <c r="AK14" s="716"/>
      <c r="AL14" s="681">
        <v>0.3</v>
      </c>
      <c r="AM14" s="682"/>
      <c r="AN14" s="682"/>
      <c r="AO14" s="717"/>
      <c r="AP14" s="675" t="s">
        <v>254</v>
      </c>
      <c r="AQ14" s="676"/>
      <c r="AR14" s="676"/>
      <c r="AS14" s="676"/>
      <c r="AT14" s="676"/>
      <c r="AU14" s="676"/>
      <c r="AV14" s="676"/>
      <c r="AW14" s="676"/>
      <c r="AX14" s="676"/>
      <c r="AY14" s="676"/>
      <c r="AZ14" s="676"/>
      <c r="BA14" s="676"/>
      <c r="BB14" s="676"/>
      <c r="BC14" s="676"/>
      <c r="BD14" s="676"/>
      <c r="BE14" s="676"/>
      <c r="BF14" s="677"/>
      <c r="BG14" s="678">
        <v>367329</v>
      </c>
      <c r="BH14" s="679"/>
      <c r="BI14" s="679"/>
      <c r="BJ14" s="679"/>
      <c r="BK14" s="679"/>
      <c r="BL14" s="679"/>
      <c r="BM14" s="679"/>
      <c r="BN14" s="680"/>
      <c r="BO14" s="715">
        <v>2</v>
      </c>
      <c r="BP14" s="715"/>
      <c r="BQ14" s="715"/>
      <c r="BR14" s="715"/>
      <c r="BS14" s="684" t="s">
        <v>128</v>
      </c>
      <c r="BT14" s="679"/>
      <c r="BU14" s="679"/>
      <c r="BV14" s="679"/>
      <c r="BW14" s="679"/>
      <c r="BX14" s="679"/>
      <c r="BY14" s="679"/>
      <c r="BZ14" s="679"/>
      <c r="CA14" s="679"/>
      <c r="CB14" s="722"/>
      <c r="CD14" s="711" t="s">
        <v>255</v>
      </c>
      <c r="CE14" s="712"/>
      <c r="CF14" s="712"/>
      <c r="CG14" s="712"/>
      <c r="CH14" s="712"/>
      <c r="CI14" s="712"/>
      <c r="CJ14" s="712"/>
      <c r="CK14" s="712"/>
      <c r="CL14" s="712"/>
      <c r="CM14" s="712"/>
      <c r="CN14" s="712"/>
      <c r="CO14" s="712"/>
      <c r="CP14" s="712"/>
      <c r="CQ14" s="713"/>
      <c r="CR14" s="678">
        <v>1704833</v>
      </c>
      <c r="CS14" s="679"/>
      <c r="CT14" s="679"/>
      <c r="CU14" s="679"/>
      <c r="CV14" s="679"/>
      <c r="CW14" s="679"/>
      <c r="CX14" s="679"/>
      <c r="CY14" s="680"/>
      <c r="CZ14" s="715">
        <v>3.4</v>
      </c>
      <c r="DA14" s="715"/>
      <c r="DB14" s="715"/>
      <c r="DC14" s="715"/>
      <c r="DD14" s="684">
        <v>254517</v>
      </c>
      <c r="DE14" s="679"/>
      <c r="DF14" s="679"/>
      <c r="DG14" s="679"/>
      <c r="DH14" s="679"/>
      <c r="DI14" s="679"/>
      <c r="DJ14" s="679"/>
      <c r="DK14" s="679"/>
      <c r="DL14" s="679"/>
      <c r="DM14" s="679"/>
      <c r="DN14" s="679"/>
      <c r="DO14" s="679"/>
      <c r="DP14" s="680"/>
      <c r="DQ14" s="684">
        <v>1432516</v>
      </c>
      <c r="DR14" s="679"/>
      <c r="DS14" s="679"/>
      <c r="DT14" s="679"/>
      <c r="DU14" s="679"/>
      <c r="DV14" s="679"/>
      <c r="DW14" s="679"/>
      <c r="DX14" s="679"/>
      <c r="DY14" s="679"/>
      <c r="DZ14" s="679"/>
      <c r="EA14" s="679"/>
      <c r="EB14" s="679"/>
      <c r="EC14" s="722"/>
    </row>
    <row r="15" spans="2:143" ht="11.25" customHeight="1">
      <c r="B15" s="675" t="s">
        <v>256</v>
      </c>
      <c r="C15" s="676"/>
      <c r="D15" s="676"/>
      <c r="E15" s="676"/>
      <c r="F15" s="676"/>
      <c r="G15" s="676"/>
      <c r="H15" s="676"/>
      <c r="I15" s="676"/>
      <c r="J15" s="676"/>
      <c r="K15" s="676"/>
      <c r="L15" s="676"/>
      <c r="M15" s="676"/>
      <c r="N15" s="676"/>
      <c r="O15" s="676"/>
      <c r="P15" s="676"/>
      <c r="Q15" s="677"/>
      <c r="R15" s="678" t="s">
        <v>137</v>
      </c>
      <c r="S15" s="679"/>
      <c r="T15" s="679"/>
      <c r="U15" s="679"/>
      <c r="V15" s="679"/>
      <c r="W15" s="679"/>
      <c r="X15" s="679"/>
      <c r="Y15" s="680"/>
      <c r="Z15" s="715" t="s">
        <v>231</v>
      </c>
      <c r="AA15" s="715"/>
      <c r="AB15" s="715"/>
      <c r="AC15" s="715"/>
      <c r="AD15" s="716" t="s">
        <v>128</v>
      </c>
      <c r="AE15" s="716"/>
      <c r="AF15" s="716"/>
      <c r="AG15" s="716"/>
      <c r="AH15" s="716"/>
      <c r="AI15" s="716"/>
      <c r="AJ15" s="716"/>
      <c r="AK15" s="716"/>
      <c r="AL15" s="681" t="s">
        <v>231</v>
      </c>
      <c r="AM15" s="682"/>
      <c r="AN15" s="682"/>
      <c r="AO15" s="717"/>
      <c r="AP15" s="675" t="s">
        <v>257</v>
      </c>
      <c r="AQ15" s="676"/>
      <c r="AR15" s="676"/>
      <c r="AS15" s="676"/>
      <c r="AT15" s="676"/>
      <c r="AU15" s="676"/>
      <c r="AV15" s="676"/>
      <c r="AW15" s="676"/>
      <c r="AX15" s="676"/>
      <c r="AY15" s="676"/>
      <c r="AZ15" s="676"/>
      <c r="BA15" s="676"/>
      <c r="BB15" s="676"/>
      <c r="BC15" s="676"/>
      <c r="BD15" s="676"/>
      <c r="BE15" s="676"/>
      <c r="BF15" s="677"/>
      <c r="BG15" s="678">
        <v>861160</v>
      </c>
      <c r="BH15" s="679"/>
      <c r="BI15" s="679"/>
      <c r="BJ15" s="679"/>
      <c r="BK15" s="679"/>
      <c r="BL15" s="679"/>
      <c r="BM15" s="679"/>
      <c r="BN15" s="680"/>
      <c r="BO15" s="715">
        <v>4.7</v>
      </c>
      <c r="BP15" s="715"/>
      <c r="BQ15" s="715"/>
      <c r="BR15" s="715"/>
      <c r="BS15" s="684" t="s">
        <v>128</v>
      </c>
      <c r="BT15" s="679"/>
      <c r="BU15" s="679"/>
      <c r="BV15" s="679"/>
      <c r="BW15" s="679"/>
      <c r="BX15" s="679"/>
      <c r="BY15" s="679"/>
      <c r="BZ15" s="679"/>
      <c r="CA15" s="679"/>
      <c r="CB15" s="722"/>
      <c r="CD15" s="711" t="s">
        <v>258</v>
      </c>
      <c r="CE15" s="712"/>
      <c r="CF15" s="712"/>
      <c r="CG15" s="712"/>
      <c r="CH15" s="712"/>
      <c r="CI15" s="712"/>
      <c r="CJ15" s="712"/>
      <c r="CK15" s="712"/>
      <c r="CL15" s="712"/>
      <c r="CM15" s="712"/>
      <c r="CN15" s="712"/>
      <c r="CO15" s="712"/>
      <c r="CP15" s="712"/>
      <c r="CQ15" s="713"/>
      <c r="CR15" s="678">
        <v>8232384</v>
      </c>
      <c r="CS15" s="679"/>
      <c r="CT15" s="679"/>
      <c r="CU15" s="679"/>
      <c r="CV15" s="679"/>
      <c r="CW15" s="679"/>
      <c r="CX15" s="679"/>
      <c r="CY15" s="680"/>
      <c r="CZ15" s="715">
        <v>16.5</v>
      </c>
      <c r="DA15" s="715"/>
      <c r="DB15" s="715"/>
      <c r="DC15" s="715"/>
      <c r="DD15" s="684">
        <v>3384694</v>
      </c>
      <c r="DE15" s="679"/>
      <c r="DF15" s="679"/>
      <c r="DG15" s="679"/>
      <c r="DH15" s="679"/>
      <c r="DI15" s="679"/>
      <c r="DJ15" s="679"/>
      <c r="DK15" s="679"/>
      <c r="DL15" s="679"/>
      <c r="DM15" s="679"/>
      <c r="DN15" s="679"/>
      <c r="DO15" s="679"/>
      <c r="DP15" s="680"/>
      <c r="DQ15" s="684">
        <v>4256853</v>
      </c>
      <c r="DR15" s="679"/>
      <c r="DS15" s="679"/>
      <c r="DT15" s="679"/>
      <c r="DU15" s="679"/>
      <c r="DV15" s="679"/>
      <c r="DW15" s="679"/>
      <c r="DX15" s="679"/>
      <c r="DY15" s="679"/>
      <c r="DZ15" s="679"/>
      <c r="EA15" s="679"/>
      <c r="EB15" s="679"/>
      <c r="EC15" s="722"/>
    </row>
    <row r="16" spans="2:143" ht="11.25" customHeight="1">
      <c r="B16" s="675" t="s">
        <v>259</v>
      </c>
      <c r="C16" s="676"/>
      <c r="D16" s="676"/>
      <c r="E16" s="676"/>
      <c r="F16" s="676"/>
      <c r="G16" s="676"/>
      <c r="H16" s="676"/>
      <c r="I16" s="676"/>
      <c r="J16" s="676"/>
      <c r="K16" s="676"/>
      <c r="L16" s="676"/>
      <c r="M16" s="676"/>
      <c r="N16" s="676"/>
      <c r="O16" s="676"/>
      <c r="P16" s="676"/>
      <c r="Q16" s="677"/>
      <c r="R16" s="678">
        <v>20839</v>
      </c>
      <c r="S16" s="679"/>
      <c r="T16" s="679"/>
      <c r="U16" s="679"/>
      <c r="V16" s="679"/>
      <c r="W16" s="679"/>
      <c r="X16" s="679"/>
      <c r="Y16" s="680"/>
      <c r="Z16" s="715">
        <v>0</v>
      </c>
      <c r="AA16" s="715"/>
      <c r="AB16" s="715"/>
      <c r="AC16" s="715"/>
      <c r="AD16" s="716">
        <v>20839</v>
      </c>
      <c r="AE16" s="716"/>
      <c r="AF16" s="716"/>
      <c r="AG16" s="716"/>
      <c r="AH16" s="716"/>
      <c r="AI16" s="716"/>
      <c r="AJ16" s="716"/>
      <c r="AK16" s="716"/>
      <c r="AL16" s="681">
        <v>0.1</v>
      </c>
      <c r="AM16" s="682"/>
      <c r="AN16" s="682"/>
      <c r="AO16" s="717"/>
      <c r="AP16" s="675" t="s">
        <v>260</v>
      </c>
      <c r="AQ16" s="676"/>
      <c r="AR16" s="676"/>
      <c r="AS16" s="676"/>
      <c r="AT16" s="676"/>
      <c r="AU16" s="676"/>
      <c r="AV16" s="676"/>
      <c r="AW16" s="676"/>
      <c r="AX16" s="676"/>
      <c r="AY16" s="676"/>
      <c r="AZ16" s="676"/>
      <c r="BA16" s="676"/>
      <c r="BB16" s="676"/>
      <c r="BC16" s="676"/>
      <c r="BD16" s="676"/>
      <c r="BE16" s="676"/>
      <c r="BF16" s="677"/>
      <c r="BG16" s="678">
        <v>17638</v>
      </c>
      <c r="BH16" s="679"/>
      <c r="BI16" s="679"/>
      <c r="BJ16" s="679"/>
      <c r="BK16" s="679"/>
      <c r="BL16" s="679"/>
      <c r="BM16" s="679"/>
      <c r="BN16" s="680"/>
      <c r="BO16" s="715">
        <v>0.1</v>
      </c>
      <c r="BP16" s="715"/>
      <c r="BQ16" s="715"/>
      <c r="BR16" s="715"/>
      <c r="BS16" s="684" t="s">
        <v>231</v>
      </c>
      <c r="BT16" s="679"/>
      <c r="BU16" s="679"/>
      <c r="BV16" s="679"/>
      <c r="BW16" s="679"/>
      <c r="BX16" s="679"/>
      <c r="BY16" s="679"/>
      <c r="BZ16" s="679"/>
      <c r="CA16" s="679"/>
      <c r="CB16" s="722"/>
      <c r="CD16" s="711" t="s">
        <v>261</v>
      </c>
      <c r="CE16" s="712"/>
      <c r="CF16" s="712"/>
      <c r="CG16" s="712"/>
      <c r="CH16" s="712"/>
      <c r="CI16" s="712"/>
      <c r="CJ16" s="712"/>
      <c r="CK16" s="712"/>
      <c r="CL16" s="712"/>
      <c r="CM16" s="712"/>
      <c r="CN16" s="712"/>
      <c r="CO16" s="712"/>
      <c r="CP16" s="712"/>
      <c r="CQ16" s="713"/>
      <c r="CR16" s="678">
        <v>1018111</v>
      </c>
      <c r="CS16" s="679"/>
      <c r="CT16" s="679"/>
      <c r="CU16" s="679"/>
      <c r="CV16" s="679"/>
      <c r="CW16" s="679"/>
      <c r="CX16" s="679"/>
      <c r="CY16" s="680"/>
      <c r="CZ16" s="715">
        <v>2</v>
      </c>
      <c r="DA16" s="715"/>
      <c r="DB16" s="715"/>
      <c r="DC16" s="715"/>
      <c r="DD16" s="684" t="s">
        <v>231</v>
      </c>
      <c r="DE16" s="679"/>
      <c r="DF16" s="679"/>
      <c r="DG16" s="679"/>
      <c r="DH16" s="679"/>
      <c r="DI16" s="679"/>
      <c r="DJ16" s="679"/>
      <c r="DK16" s="679"/>
      <c r="DL16" s="679"/>
      <c r="DM16" s="679"/>
      <c r="DN16" s="679"/>
      <c r="DO16" s="679"/>
      <c r="DP16" s="680"/>
      <c r="DQ16" s="684">
        <v>168513</v>
      </c>
      <c r="DR16" s="679"/>
      <c r="DS16" s="679"/>
      <c r="DT16" s="679"/>
      <c r="DU16" s="679"/>
      <c r="DV16" s="679"/>
      <c r="DW16" s="679"/>
      <c r="DX16" s="679"/>
      <c r="DY16" s="679"/>
      <c r="DZ16" s="679"/>
      <c r="EA16" s="679"/>
      <c r="EB16" s="679"/>
      <c r="EC16" s="722"/>
    </row>
    <row r="17" spans="2:133" ht="11.25" customHeight="1">
      <c r="B17" s="675" t="s">
        <v>262</v>
      </c>
      <c r="C17" s="676"/>
      <c r="D17" s="676"/>
      <c r="E17" s="676"/>
      <c r="F17" s="676"/>
      <c r="G17" s="676"/>
      <c r="H17" s="676"/>
      <c r="I17" s="676"/>
      <c r="J17" s="676"/>
      <c r="K17" s="676"/>
      <c r="L17" s="676"/>
      <c r="M17" s="676"/>
      <c r="N17" s="676"/>
      <c r="O17" s="676"/>
      <c r="P17" s="676"/>
      <c r="Q17" s="677"/>
      <c r="R17" s="678">
        <v>300764</v>
      </c>
      <c r="S17" s="679"/>
      <c r="T17" s="679"/>
      <c r="U17" s="679"/>
      <c r="V17" s="679"/>
      <c r="W17" s="679"/>
      <c r="X17" s="679"/>
      <c r="Y17" s="680"/>
      <c r="Z17" s="715">
        <v>0.6</v>
      </c>
      <c r="AA17" s="715"/>
      <c r="AB17" s="715"/>
      <c r="AC17" s="715"/>
      <c r="AD17" s="716">
        <v>300764</v>
      </c>
      <c r="AE17" s="716"/>
      <c r="AF17" s="716"/>
      <c r="AG17" s="716"/>
      <c r="AH17" s="716"/>
      <c r="AI17" s="716"/>
      <c r="AJ17" s="716"/>
      <c r="AK17" s="716"/>
      <c r="AL17" s="681">
        <v>1.1000000000000001</v>
      </c>
      <c r="AM17" s="682"/>
      <c r="AN17" s="682"/>
      <c r="AO17" s="717"/>
      <c r="AP17" s="675" t="s">
        <v>263</v>
      </c>
      <c r="AQ17" s="676"/>
      <c r="AR17" s="676"/>
      <c r="AS17" s="676"/>
      <c r="AT17" s="676"/>
      <c r="AU17" s="676"/>
      <c r="AV17" s="676"/>
      <c r="AW17" s="676"/>
      <c r="AX17" s="676"/>
      <c r="AY17" s="676"/>
      <c r="AZ17" s="676"/>
      <c r="BA17" s="676"/>
      <c r="BB17" s="676"/>
      <c r="BC17" s="676"/>
      <c r="BD17" s="676"/>
      <c r="BE17" s="676"/>
      <c r="BF17" s="677"/>
      <c r="BG17" s="678" t="s">
        <v>128</v>
      </c>
      <c r="BH17" s="679"/>
      <c r="BI17" s="679"/>
      <c r="BJ17" s="679"/>
      <c r="BK17" s="679"/>
      <c r="BL17" s="679"/>
      <c r="BM17" s="679"/>
      <c r="BN17" s="680"/>
      <c r="BO17" s="715" t="s">
        <v>128</v>
      </c>
      <c r="BP17" s="715"/>
      <c r="BQ17" s="715"/>
      <c r="BR17" s="715"/>
      <c r="BS17" s="684" t="s">
        <v>128</v>
      </c>
      <c r="BT17" s="679"/>
      <c r="BU17" s="679"/>
      <c r="BV17" s="679"/>
      <c r="BW17" s="679"/>
      <c r="BX17" s="679"/>
      <c r="BY17" s="679"/>
      <c r="BZ17" s="679"/>
      <c r="CA17" s="679"/>
      <c r="CB17" s="722"/>
      <c r="CD17" s="711" t="s">
        <v>264</v>
      </c>
      <c r="CE17" s="712"/>
      <c r="CF17" s="712"/>
      <c r="CG17" s="712"/>
      <c r="CH17" s="712"/>
      <c r="CI17" s="712"/>
      <c r="CJ17" s="712"/>
      <c r="CK17" s="712"/>
      <c r="CL17" s="712"/>
      <c r="CM17" s="712"/>
      <c r="CN17" s="712"/>
      <c r="CO17" s="712"/>
      <c r="CP17" s="712"/>
      <c r="CQ17" s="713"/>
      <c r="CR17" s="678">
        <v>3839252</v>
      </c>
      <c r="CS17" s="679"/>
      <c r="CT17" s="679"/>
      <c r="CU17" s="679"/>
      <c r="CV17" s="679"/>
      <c r="CW17" s="679"/>
      <c r="CX17" s="679"/>
      <c r="CY17" s="680"/>
      <c r="CZ17" s="715">
        <v>7.7</v>
      </c>
      <c r="DA17" s="715"/>
      <c r="DB17" s="715"/>
      <c r="DC17" s="715"/>
      <c r="DD17" s="684" t="s">
        <v>128</v>
      </c>
      <c r="DE17" s="679"/>
      <c r="DF17" s="679"/>
      <c r="DG17" s="679"/>
      <c r="DH17" s="679"/>
      <c r="DI17" s="679"/>
      <c r="DJ17" s="679"/>
      <c r="DK17" s="679"/>
      <c r="DL17" s="679"/>
      <c r="DM17" s="679"/>
      <c r="DN17" s="679"/>
      <c r="DO17" s="679"/>
      <c r="DP17" s="680"/>
      <c r="DQ17" s="684">
        <v>3714598</v>
      </c>
      <c r="DR17" s="679"/>
      <c r="DS17" s="679"/>
      <c r="DT17" s="679"/>
      <c r="DU17" s="679"/>
      <c r="DV17" s="679"/>
      <c r="DW17" s="679"/>
      <c r="DX17" s="679"/>
      <c r="DY17" s="679"/>
      <c r="DZ17" s="679"/>
      <c r="EA17" s="679"/>
      <c r="EB17" s="679"/>
      <c r="EC17" s="722"/>
    </row>
    <row r="18" spans="2:133" ht="11.25" customHeight="1">
      <c r="B18" s="675" t="s">
        <v>265</v>
      </c>
      <c r="C18" s="676"/>
      <c r="D18" s="676"/>
      <c r="E18" s="676"/>
      <c r="F18" s="676"/>
      <c r="G18" s="676"/>
      <c r="H18" s="676"/>
      <c r="I18" s="676"/>
      <c r="J18" s="676"/>
      <c r="K18" s="676"/>
      <c r="L18" s="676"/>
      <c r="M18" s="676"/>
      <c r="N18" s="676"/>
      <c r="O18" s="676"/>
      <c r="P18" s="676"/>
      <c r="Q18" s="677"/>
      <c r="R18" s="678">
        <v>118317</v>
      </c>
      <c r="S18" s="679"/>
      <c r="T18" s="679"/>
      <c r="U18" s="679"/>
      <c r="V18" s="679"/>
      <c r="W18" s="679"/>
      <c r="X18" s="679"/>
      <c r="Y18" s="680"/>
      <c r="Z18" s="715">
        <v>0.2</v>
      </c>
      <c r="AA18" s="715"/>
      <c r="AB18" s="715"/>
      <c r="AC18" s="715"/>
      <c r="AD18" s="716">
        <v>118317</v>
      </c>
      <c r="AE18" s="716"/>
      <c r="AF18" s="716"/>
      <c r="AG18" s="716"/>
      <c r="AH18" s="716"/>
      <c r="AI18" s="716"/>
      <c r="AJ18" s="716"/>
      <c r="AK18" s="716"/>
      <c r="AL18" s="681">
        <v>0.5</v>
      </c>
      <c r="AM18" s="682"/>
      <c r="AN18" s="682"/>
      <c r="AO18" s="717"/>
      <c r="AP18" s="675" t="s">
        <v>266</v>
      </c>
      <c r="AQ18" s="676"/>
      <c r="AR18" s="676"/>
      <c r="AS18" s="676"/>
      <c r="AT18" s="676"/>
      <c r="AU18" s="676"/>
      <c r="AV18" s="676"/>
      <c r="AW18" s="676"/>
      <c r="AX18" s="676"/>
      <c r="AY18" s="676"/>
      <c r="AZ18" s="676"/>
      <c r="BA18" s="676"/>
      <c r="BB18" s="676"/>
      <c r="BC18" s="676"/>
      <c r="BD18" s="676"/>
      <c r="BE18" s="676"/>
      <c r="BF18" s="677"/>
      <c r="BG18" s="678" t="s">
        <v>231</v>
      </c>
      <c r="BH18" s="679"/>
      <c r="BI18" s="679"/>
      <c r="BJ18" s="679"/>
      <c r="BK18" s="679"/>
      <c r="BL18" s="679"/>
      <c r="BM18" s="679"/>
      <c r="BN18" s="680"/>
      <c r="BO18" s="715" t="s">
        <v>128</v>
      </c>
      <c r="BP18" s="715"/>
      <c r="BQ18" s="715"/>
      <c r="BR18" s="715"/>
      <c r="BS18" s="684" t="s">
        <v>231</v>
      </c>
      <c r="BT18" s="679"/>
      <c r="BU18" s="679"/>
      <c r="BV18" s="679"/>
      <c r="BW18" s="679"/>
      <c r="BX18" s="679"/>
      <c r="BY18" s="679"/>
      <c r="BZ18" s="679"/>
      <c r="CA18" s="679"/>
      <c r="CB18" s="722"/>
      <c r="CD18" s="711" t="s">
        <v>267</v>
      </c>
      <c r="CE18" s="712"/>
      <c r="CF18" s="712"/>
      <c r="CG18" s="712"/>
      <c r="CH18" s="712"/>
      <c r="CI18" s="712"/>
      <c r="CJ18" s="712"/>
      <c r="CK18" s="712"/>
      <c r="CL18" s="712"/>
      <c r="CM18" s="712"/>
      <c r="CN18" s="712"/>
      <c r="CO18" s="712"/>
      <c r="CP18" s="712"/>
      <c r="CQ18" s="713"/>
      <c r="CR18" s="678" t="s">
        <v>137</v>
      </c>
      <c r="CS18" s="679"/>
      <c r="CT18" s="679"/>
      <c r="CU18" s="679"/>
      <c r="CV18" s="679"/>
      <c r="CW18" s="679"/>
      <c r="CX18" s="679"/>
      <c r="CY18" s="680"/>
      <c r="CZ18" s="715" t="s">
        <v>128</v>
      </c>
      <c r="DA18" s="715"/>
      <c r="DB18" s="715"/>
      <c r="DC18" s="715"/>
      <c r="DD18" s="684" t="s">
        <v>137</v>
      </c>
      <c r="DE18" s="679"/>
      <c r="DF18" s="679"/>
      <c r="DG18" s="679"/>
      <c r="DH18" s="679"/>
      <c r="DI18" s="679"/>
      <c r="DJ18" s="679"/>
      <c r="DK18" s="679"/>
      <c r="DL18" s="679"/>
      <c r="DM18" s="679"/>
      <c r="DN18" s="679"/>
      <c r="DO18" s="679"/>
      <c r="DP18" s="680"/>
      <c r="DQ18" s="684" t="s">
        <v>128</v>
      </c>
      <c r="DR18" s="679"/>
      <c r="DS18" s="679"/>
      <c r="DT18" s="679"/>
      <c r="DU18" s="679"/>
      <c r="DV18" s="679"/>
      <c r="DW18" s="679"/>
      <c r="DX18" s="679"/>
      <c r="DY18" s="679"/>
      <c r="DZ18" s="679"/>
      <c r="EA18" s="679"/>
      <c r="EB18" s="679"/>
      <c r="EC18" s="722"/>
    </row>
    <row r="19" spans="2:133" ht="11.25" customHeight="1">
      <c r="B19" s="675" t="s">
        <v>268</v>
      </c>
      <c r="C19" s="676"/>
      <c r="D19" s="676"/>
      <c r="E19" s="676"/>
      <c r="F19" s="676"/>
      <c r="G19" s="676"/>
      <c r="H19" s="676"/>
      <c r="I19" s="676"/>
      <c r="J19" s="676"/>
      <c r="K19" s="676"/>
      <c r="L19" s="676"/>
      <c r="M19" s="676"/>
      <c r="N19" s="676"/>
      <c r="O19" s="676"/>
      <c r="P19" s="676"/>
      <c r="Q19" s="677"/>
      <c r="R19" s="678">
        <v>11618</v>
      </c>
      <c r="S19" s="679"/>
      <c r="T19" s="679"/>
      <c r="U19" s="679"/>
      <c r="V19" s="679"/>
      <c r="W19" s="679"/>
      <c r="X19" s="679"/>
      <c r="Y19" s="680"/>
      <c r="Z19" s="715">
        <v>0</v>
      </c>
      <c r="AA19" s="715"/>
      <c r="AB19" s="715"/>
      <c r="AC19" s="715"/>
      <c r="AD19" s="716">
        <v>11618</v>
      </c>
      <c r="AE19" s="716"/>
      <c r="AF19" s="716"/>
      <c r="AG19" s="716"/>
      <c r="AH19" s="716"/>
      <c r="AI19" s="716"/>
      <c r="AJ19" s="716"/>
      <c r="AK19" s="716"/>
      <c r="AL19" s="681">
        <v>0</v>
      </c>
      <c r="AM19" s="682"/>
      <c r="AN19" s="682"/>
      <c r="AO19" s="717"/>
      <c r="AP19" s="675" t="s">
        <v>269</v>
      </c>
      <c r="AQ19" s="676"/>
      <c r="AR19" s="676"/>
      <c r="AS19" s="676"/>
      <c r="AT19" s="676"/>
      <c r="AU19" s="676"/>
      <c r="AV19" s="676"/>
      <c r="AW19" s="676"/>
      <c r="AX19" s="676"/>
      <c r="AY19" s="676"/>
      <c r="AZ19" s="676"/>
      <c r="BA19" s="676"/>
      <c r="BB19" s="676"/>
      <c r="BC19" s="676"/>
      <c r="BD19" s="676"/>
      <c r="BE19" s="676"/>
      <c r="BF19" s="677"/>
      <c r="BG19" s="678">
        <v>1183454</v>
      </c>
      <c r="BH19" s="679"/>
      <c r="BI19" s="679"/>
      <c r="BJ19" s="679"/>
      <c r="BK19" s="679"/>
      <c r="BL19" s="679"/>
      <c r="BM19" s="679"/>
      <c r="BN19" s="680"/>
      <c r="BO19" s="715">
        <v>6.5</v>
      </c>
      <c r="BP19" s="715"/>
      <c r="BQ19" s="715"/>
      <c r="BR19" s="715"/>
      <c r="BS19" s="684" t="s">
        <v>231</v>
      </c>
      <c r="BT19" s="679"/>
      <c r="BU19" s="679"/>
      <c r="BV19" s="679"/>
      <c r="BW19" s="679"/>
      <c r="BX19" s="679"/>
      <c r="BY19" s="679"/>
      <c r="BZ19" s="679"/>
      <c r="CA19" s="679"/>
      <c r="CB19" s="722"/>
      <c r="CD19" s="711" t="s">
        <v>270</v>
      </c>
      <c r="CE19" s="712"/>
      <c r="CF19" s="712"/>
      <c r="CG19" s="712"/>
      <c r="CH19" s="712"/>
      <c r="CI19" s="712"/>
      <c r="CJ19" s="712"/>
      <c r="CK19" s="712"/>
      <c r="CL19" s="712"/>
      <c r="CM19" s="712"/>
      <c r="CN19" s="712"/>
      <c r="CO19" s="712"/>
      <c r="CP19" s="712"/>
      <c r="CQ19" s="713"/>
      <c r="CR19" s="678" t="s">
        <v>128</v>
      </c>
      <c r="CS19" s="679"/>
      <c r="CT19" s="679"/>
      <c r="CU19" s="679"/>
      <c r="CV19" s="679"/>
      <c r="CW19" s="679"/>
      <c r="CX19" s="679"/>
      <c r="CY19" s="680"/>
      <c r="CZ19" s="715" t="s">
        <v>128</v>
      </c>
      <c r="DA19" s="715"/>
      <c r="DB19" s="715"/>
      <c r="DC19" s="715"/>
      <c r="DD19" s="684" t="s">
        <v>128</v>
      </c>
      <c r="DE19" s="679"/>
      <c r="DF19" s="679"/>
      <c r="DG19" s="679"/>
      <c r="DH19" s="679"/>
      <c r="DI19" s="679"/>
      <c r="DJ19" s="679"/>
      <c r="DK19" s="679"/>
      <c r="DL19" s="679"/>
      <c r="DM19" s="679"/>
      <c r="DN19" s="679"/>
      <c r="DO19" s="679"/>
      <c r="DP19" s="680"/>
      <c r="DQ19" s="684" t="s">
        <v>137</v>
      </c>
      <c r="DR19" s="679"/>
      <c r="DS19" s="679"/>
      <c r="DT19" s="679"/>
      <c r="DU19" s="679"/>
      <c r="DV19" s="679"/>
      <c r="DW19" s="679"/>
      <c r="DX19" s="679"/>
      <c r="DY19" s="679"/>
      <c r="DZ19" s="679"/>
      <c r="EA19" s="679"/>
      <c r="EB19" s="679"/>
      <c r="EC19" s="722"/>
    </row>
    <row r="20" spans="2:133" ht="11.25" customHeight="1">
      <c r="B20" s="675" t="s">
        <v>271</v>
      </c>
      <c r="C20" s="676"/>
      <c r="D20" s="676"/>
      <c r="E20" s="676"/>
      <c r="F20" s="676"/>
      <c r="G20" s="676"/>
      <c r="H20" s="676"/>
      <c r="I20" s="676"/>
      <c r="J20" s="676"/>
      <c r="K20" s="676"/>
      <c r="L20" s="676"/>
      <c r="M20" s="676"/>
      <c r="N20" s="676"/>
      <c r="O20" s="676"/>
      <c r="P20" s="676"/>
      <c r="Q20" s="677"/>
      <c r="R20" s="678">
        <v>3155</v>
      </c>
      <c r="S20" s="679"/>
      <c r="T20" s="679"/>
      <c r="U20" s="679"/>
      <c r="V20" s="679"/>
      <c r="W20" s="679"/>
      <c r="X20" s="679"/>
      <c r="Y20" s="680"/>
      <c r="Z20" s="715">
        <v>0</v>
      </c>
      <c r="AA20" s="715"/>
      <c r="AB20" s="715"/>
      <c r="AC20" s="715"/>
      <c r="AD20" s="716">
        <v>3155</v>
      </c>
      <c r="AE20" s="716"/>
      <c r="AF20" s="716"/>
      <c r="AG20" s="716"/>
      <c r="AH20" s="716"/>
      <c r="AI20" s="716"/>
      <c r="AJ20" s="716"/>
      <c r="AK20" s="716"/>
      <c r="AL20" s="681">
        <v>0</v>
      </c>
      <c r="AM20" s="682"/>
      <c r="AN20" s="682"/>
      <c r="AO20" s="717"/>
      <c r="AP20" s="675" t="s">
        <v>272</v>
      </c>
      <c r="AQ20" s="676"/>
      <c r="AR20" s="676"/>
      <c r="AS20" s="676"/>
      <c r="AT20" s="676"/>
      <c r="AU20" s="676"/>
      <c r="AV20" s="676"/>
      <c r="AW20" s="676"/>
      <c r="AX20" s="676"/>
      <c r="AY20" s="676"/>
      <c r="AZ20" s="676"/>
      <c r="BA20" s="676"/>
      <c r="BB20" s="676"/>
      <c r="BC20" s="676"/>
      <c r="BD20" s="676"/>
      <c r="BE20" s="676"/>
      <c r="BF20" s="677"/>
      <c r="BG20" s="678">
        <v>1183454</v>
      </c>
      <c r="BH20" s="679"/>
      <c r="BI20" s="679"/>
      <c r="BJ20" s="679"/>
      <c r="BK20" s="679"/>
      <c r="BL20" s="679"/>
      <c r="BM20" s="679"/>
      <c r="BN20" s="680"/>
      <c r="BO20" s="715">
        <v>6.5</v>
      </c>
      <c r="BP20" s="715"/>
      <c r="BQ20" s="715"/>
      <c r="BR20" s="715"/>
      <c r="BS20" s="684" t="s">
        <v>231</v>
      </c>
      <c r="BT20" s="679"/>
      <c r="BU20" s="679"/>
      <c r="BV20" s="679"/>
      <c r="BW20" s="679"/>
      <c r="BX20" s="679"/>
      <c r="BY20" s="679"/>
      <c r="BZ20" s="679"/>
      <c r="CA20" s="679"/>
      <c r="CB20" s="722"/>
      <c r="CD20" s="711" t="s">
        <v>273</v>
      </c>
      <c r="CE20" s="712"/>
      <c r="CF20" s="712"/>
      <c r="CG20" s="712"/>
      <c r="CH20" s="712"/>
      <c r="CI20" s="712"/>
      <c r="CJ20" s="712"/>
      <c r="CK20" s="712"/>
      <c r="CL20" s="712"/>
      <c r="CM20" s="712"/>
      <c r="CN20" s="712"/>
      <c r="CO20" s="712"/>
      <c r="CP20" s="712"/>
      <c r="CQ20" s="713"/>
      <c r="CR20" s="678">
        <v>49893189</v>
      </c>
      <c r="CS20" s="679"/>
      <c r="CT20" s="679"/>
      <c r="CU20" s="679"/>
      <c r="CV20" s="679"/>
      <c r="CW20" s="679"/>
      <c r="CX20" s="679"/>
      <c r="CY20" s="680"/>
      <c r="CZ20" s="715">
        <v>100</v>
      </c>
      <c r="DA20" s="715"/>
      <c r="DB20" s="715"/>
      <c r="DC20" s="715"/>
      <c r="DD20" s="684">
        <v>5848799</v>
      </c>
      <c r="DE20" s="679"/>
      <c r="DF20" s="679"/>
      <c r="DG20" s="679"/>
      <c r="DH20" s="679"/>
      <c r="DI20" s="679"/>
      <c r="DJ20" s="679"/>
      <c r="DK20" s="679"/>
      <c r="DL20" s="679"/>
      <c r="DM20" s="679"/>
      <c r="DN20" s="679"/>
      <c r="DO20" s="679"/>
      <c r="DP20" s="680"/>
      <c r="DQ20" s="684">
        <v>31992126</v>
      </c>
      <c r="DR20" s="679"/>
      <c r="DS20" s="679"/>
      <c r="DT20" s="679"/>
      <c r="DU20" s="679"/>
      <c r="DV20" s="679"/>
      <c r="DW20" s="679"/>
      <c r="DX20" s="679"/>
      <c r="DY20" s="679"/>
      <c r="DZ20" s="679"/>
      <c r="EA20" s="679"/>
      <c r="EB20" s="679"/>
      <c r="EC20" s="722"/>
    </row>
    <row r="21" spans="2:133" ht="11.25" customHeight="1">
      <c r="B21" s="675" t="s">
        <v>274</v>
      </c>
      <c r="C21" s="676"/>
      <c r="D21" s="676"/>
      <c r="E21" s="676"/>
      <c r="F21" s="676"/>
      <c r="G21" s="676"/>
      <c r="H21" s="676"/>
      <c r="I21" s="676"/>
      <c r="J21" s="676"/>
      <c r="K21" s="676"/>
      <c r="L21" s="676"/>
      <c r="M21" s="676"/>
      <c r="N21" s="676"/>
      <c r="O21" s="676"/>
      <c r="P21" s="676"/>
      <c r="Q21" s="677"/>
      <c r="R21" s="678">
        <v>167674</v>
      </c>
      <c r="S21" s="679"/>
      <c r="T21" s="679"/>
      <c r="U21" s="679"/>
      <c r="V21" s="679"/>
      <c r="W21" s="679"/>
      <c r="X21" s="679"/>
      <c r="Y21" s="680"/>
      <c r="Z21" s="715">
        <v>0.3</v>
      </c>
      <c r="AA21" s="715"/>
      <c r="AB21" s="715"/>
      <c r="AC21" s="715"/>
      <c r="AD21" s="716">
        <v>167674</v>
      </c>
      <c r="AE21" s="716"/>
      <c r="AF21" s="716"/>
      <c r="AG21" s="716"/>
      <c r="AH21" s="716"/>
      <c r="AI21" s="716"/>
      <c r="AJ21" s="716"/>
      <c r="AK21" s="716"/>
      <c r="AL21" s="681">
        <v>0.6</v>
      </c>
      <c r="AM21" s="682"/>
      <c r="AN21" s="682"/>
      <c r="AO21" s="717"/>
      <c r="AP21" s="772" t="s">
        <v>275</v>
      </c>
      <c r="AQ21" s="780"/>
      <c r="AR21" s="780"/>
      <c r="AS21" s="780"/>
      <c r="AT21" s="780"/>
      <c r="AU21" s="780"/>
      <c r="AV21" s="780"/>
      <c r="AW21" s="780"/>
      <c r="AX21" s="780"/>
      <c r="AY21" s="780"/>
      <c r="AZ21" s="780"/>
      <c r="BA21" s="780"/>
      <c r="BB21" s="780"/>
      <c r="BC21" s="780"/>
      <c r="BD21" s="780"/>
      <c r="BE21" s="780"/>
      <c r="BF21" s="774"/>
      <c r="BG21" s="678" t="s">
        <v>128</v>
      </c>
      <c r="BH21" s="679"/>
      <c r="BI21" s="679"/>
      <c r="BJ21" s="679"/>
      <c r="BK21" s="679"/>
      <c r="BL21" s="679"/>
      <c r="BM21" s="679"/>
      <c r="BN21" s="680"/>
      <c r="BO21" s="715" t="s">
        <v>128</v>
      </c>
      <c r="BP21" s="715"/>
      <c r="BQ21" s="715"/>
      <c r="BR21" s="715"/>
      <c r="BS21" s="684" t="s">
        <v>231</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c r="B22" s="675" t="s">
        <v>276</v>
      </c>
      <c r="C22" s="676"/>
      <c r="D22" s="676"/>
      <c r="E22" s="676"/>
      <c r="F22" s="676"/>
      <c r="G22" s="676"/>
      <c r="H22" s="676"/>
      <c r="I22" s="676"/>
      <c r="J22" s="676"/>
      <c r="K22" s="676"/>
      <c r="L22" s="676"/>
      <c r="M22" s="676"/>
      <c r="N22" s="676"/>
      <c r="O22" s="676"/>
      <c r="P22" s="676"/>
      <c r="Q22" s="677"/>
      <c r="R22" s="678">
        <v>7249159</v>
      </c>
      <c r="S22" s="679"/>
      <c r="T22" s="679"/>
      <c r="U22" s="679"/>
      <c r="V22" s="679"/>
      <c r="W22" s="679"/>
      <c r="X22" s="679"/>
      <c r="Y22" s="680"/>
      <c r="Z22" s="715">
        <v>13.4</v>
      </c>
      <c r="AA22" s="715"/>
      <c r="AB22" s="715"/>
      <c r="AC22" s="715"/>
      <c r="AD22" s="716">
        <v>5786778</v>
      </c>
      <c r="AE22" s="716"/>
      <c r="AF22" s="716"/>
      <c r="AG22" s="716"/>
      <c r="AH22" s="716"/>
      <c r="AI22" s="716"/>
      <c r="AJ22" s="716"/>
      <c r="AK22" s="716"/>
      <c r="AL22" s="681">
        <v>22.1</v>
      </c>
      <c r="AM22" s="682"/>
      <c r="AN22" s="682"/>
      <c r="AO22" s="717"/>
      <c r="AP22" s="772" t="s">
        <v>277</v>
      </c>
      <c r="AQ22" s="780"/>
      <c r="AR22" s="780"/>
      <c r="AS22" s="780"/>
      <c r="AT22" s="780"/>
      <c r="AU22" s="780"/>
      <c r="AV22" s="780"/>
      <c r="AW22" s="780"/>
      <c r="AX22" s="780"/>
      <c r="AY22" s="780"/>
      <c r="AZ22" s="780"/>
      <c r="BA22" s="780"/>
      <c r="BB22" s="780"/>
      <c r="BC22" s="780"/>
      <c r="BD22" s="780"/>
      <c r="BE22" s="780"/>
      <c r="BF22" s="774"/>
      <c r="BG22" s="678" t="s">
        <v>128</v>
      </c>
      <c r="BH22" s="679"/>
      <c r="BI22" s="679"/>
      <c r="BJ22" s="679"/>
      <c r="BK22" s="679"/>
      <c r="BL22" s="679"/>
      <c r="BM22" s="679"/>
      <c r="BN22" s="680"/>
      <c r="BO22" s="715" t="s">
        <v>231</v>
      </c>
      <c r="BP22" s="715"/>
      <c r="BQ22" s="715"/>
      <c r="BR22" s="715"/>
      <c r="BS22" s="684" t="s">
        <v>128</v>
      </c>
      <c r="BT22" s="679"/>
      <c r="BU22" s="679"/>
      <c r="BV22" s="679"/>
      <c r="BW22" s="679"/>
      <c r="BX22" s="679"/>
      <c r="BY22" s="679"/>
      <c r="BZ22" s="679"/>
      <c r="CA22" s="679"/>
      <c r="CB22" s="722"/>
      <c r="CD22" s="782" t="s">
        <v>278</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c r="B23" s="675" t="s">
        <v>279</v>
      </c>
      <c r="C23" s="676"/>
      <c r="D23" s="676"/>
      <c r="E23" s="676"/>
      <c r="F23" s="676"/>
      <c r="G23" s="676"/>
      <c r="H23" s="676"/>
      <c r="I23" s="676"/>
      <c r="J23" s="676"/>
      <c r="K23" s="676"/>
      <c r="L23" s="676"/>
      <c r="M23" s="676"/>
      <c r="N23" s="676"/>
      <c r="O23" s="676"/>
      <c r="P23" s="676"/>
      <c r="Q23" s="677"/>
      <c r="R23" s="678">
        <v>5786778</v>
      </c>
      <c r="S23" s="679"/>
      <c r="T23" s="679"/>
      <c r="U23" s="679"/>
      <c r="V23" s="679"/>
      <c r="W23" s="679"/>
      <c r="X23" s="679"/>
      <c r="Y23" s="680"/>
      <c r="Z23" s="715">
        <v>10.7</v>
      </c>
      <c r="AA23" s="715"/>
      <c r="AB23" s="715"/>
      <c r="AC23" s="715"/>
      <c r="AD23" s="716">
        <v>5786778</v>
      </c>
      <c r="AE23" s="716"/>
      <c r="AF23" s="716"/>
      <c r="AG23" s="716"/>
      <c r="AH23" s="716"/>
      <c r="AI23" s="716"/>
      <c r="AJ23" s="716"/>
      <c r="AK23" s="716"/>
      <c r="AL23" s="681">
        <v>22.1</v>
      </c>
      <c r="AM23" s="682"/>
      <c r="AN23" s="682"/>
      <c r="AO23" s="717"/>
      <c r="AP23" s="772" t="s">
        <v>280</v>
      </c>
      <c r="AQ23" s="780"/>
      <c r="AR23" s="780"/>
      <c r="AS23" s="780"/>
      <c r="AT23" s="780"/>
      <c r="AU23" s="780"/>
      <c r="AV23" s="780"/>
      <c r="AW23" s="780"/>
      <c r="AX23" s="780"/>
      <c r="AY23" s="780"/>
      <c r="AZ23" s="780"/>
      <c r="BA23" s="780"/>
      <c r="BB23" s="780"/>
      <c r="BC23" s="780"/>
      <c r="BD23" s="780"/>
      <c r="BE23" s="780"/>
      <c r="BF23" s="774"/>
      <c r="BG23" s="678">
        <v>1183454</v>
      </c>
      <c r="BH23" s="679"/>
      <c r="BI23" s="679"/>
      <c r="BJ23" s="679"/>
      <c r="BK23" s="679"/>
      <c r="BL23" s="679"/>
      <c r="BM23" s="679"/>
      <c r="BN23" s="680"/>
      <c r="BO23" s="715">
        <v>6.5</v>
      </c>
      <c r="BP23" s="715"/>
      <c r="BQ23" s="715"/>
      <c r="BR23" s="715"/>
      <c r="BS23" s="684" t="s">
        <v>231</v>
      </c>
      <c r="BT23" s="679"/>
      <c r="BU23" s="679"/>
      <c r="BV23" s="679"/>
      <c r="BW23" s="679"/>
      <c r="BX23" s="679"/>
      <c r="BY23" s="679"/>
      <c r="BZ23" s="679"/>
      <c r="CA23" s="679"/>
      <c r="CB23" s="722"/>
      <c r="CD23" s="782" t="s">
        <v>219</v>
      </c>
      <c r="CE23" s="783"/>
      <c r="CF23" s="783"/>
      <c r="CG23" s="783"/>
      <c r="CH23" s="783"/>
      <c r="CI23" s="783"/>
      <c r="CJ23" s="783"/>
      <c r="CK23" s="783"/>
      <c r="CL23" s="783"/>
      <c r="CM23" s="783"/>
      <c r="CN23" s="783"/>
      <c r="CO23" s="783"/>
      <c r="CP23" s="783"/>
      <c r="CQ23" s="784"/>
      <c r="CR23" s="782" t="s">
        <v>281</v>
      </c>
      <c r="CS23" s="783"/>
      <c r="CT23" s="783"/>
      <c r="CU23" s="783"/>
      <c r="CV23" s="783"/>
      <c r="CW23" s="783"/>
      <c r="CX23" s="783"/>
      <c r="CY23" s="784"/>
      <c r="CZ23" s="782" t="s">
        <v>282</v>
      </c>
      <c r="DA23" s="783"/>
      <c r="DB23" s="783"/>
      <c r="DC23" s="784"/>
      <c r="DD23" s="782" t="s">
        <v>283</v>
      </c>
      <c r="DE23" s="783"/>
      <c r="DF23" s="783"/>
      <c r="DG23" s="783"/>
      <c r="DH23" s="783"/>
      <c r="DI23" s="783"/>
      <c r="DJ23" s="783"/>
      <c r="DK23" s="784"/>
      <c r="DL23" s="791" t="s">
        <v>284</v>
      </c>
      <c r="DM23" s="792"/>
      <c r="DN23" s="792"/>
      <c r="DO23" s="792"/>
      <c r="DP23" s="792"/>
      <c r="DQ23" s="792"/>
      <c r="DR23" s="792"/>
      <c r="DS23" s="792"/>
      <c r="DT23" s="792"/>
      <c r="DU23" s="792"/>
      <c r="DV23" s="793"/>
      <c r="DW23" s="782" t="s">
        <v>285</v>
      </c>
      <c r="DX23" s="783"/>
      <c r="DY23" s="783"/>
      <c r="DZ23" s="783"/>
      <c r="EA23" s="783"/>
      <c r="EB23" s="783"/>
      <c r="EC23" s="784"/>
    </row>
    <row r="24" spans="2:133" ht="11.25" customHeight="1">
      <c r="B24" s="675" t="s">
        <v>286</v>
      </c>
      <c r="C24" s="676"/>
      <c r="D24" s="676"/>
      <c r="E24" s="676"/>
      <c r="F24" s="676"/>
      <c r="G24" s="676"/>
      <c r="H24" s="676"/>
      <c r="I24" s="676"/>
      <c r="J24" s="676"/>
      <c r="K24" s="676"/>
      <c r="L24" s="676"/>
      <c r="M24" s="676"/>
      <c r="N24" s="676"/>
      <c r="O24" s="676"/>
      <c r="P24" s="676"/>
      <c r="Q24" s="677"/>
      <c r="R24" s="678">
        <v>1457327</v>
      </c>
      <c r="S24" s="679"/>
      <c r="T24" s="679"/>
      <c r="U24" s="679"/>
      <c r="V24" s="679"/>
      <c r="W24" s="679"/>
      <c r="X24" s="679"/>
      <c r="Y24" s="680"/>
      <c r="Z24" s="715">
        <v>2.7</v>
      </c>
      <c r="AA24" s="715"/>
      <c r="AB24" s="715"/>
      <c r="AC24" s="715"/>
      <c r="AD24" s="716" t="s">
        <v>231</v>
      </c>
      <c r="AE24" s="716"/>
      <c r="AF24" s="716"/>
      <c r="AG24" s="716"/>
      <c r="AH24" s="716"/>
      <c r="AI24" s="716"/>
      <c r="AJ24" s="716"/>
      <c r="AK24" s="716"/>
      <c r="AL24" s="681" t="s">
        <v>128</v>
      </c>
      <c r="AM24" s="682"/>
      <c r="AN24" s="682"/>
      <c r="AO24" s="717"/>
      <c r="AP24" s="772" t="s">
        <v>287</v>
      </c>
      <c r="AQ24" s="780"/>
      <c r="AR24" s="780"/>
      <c r="AS24" s="780"/>
      <c r="AT24" s="780"/>
      <c r="AU24" s="780"/>
      <c r="AV24" s="780"/>
      <c r="AW24" s="780"/>
      <c r="AX24" s="780"/>
      <c r="AY24" s="780"/>
      <c r="AZ24" s="780"/>
      <c r="BA24" s="780"/>
      <c r="BB24" s="780"/>
      <c r="BC24" s="780"/>
      <c r="BD24" s="780"/>
      <c r="BE24" s="780"/>
      <c r="BF24" s="774"/>
      <c r="BG24" s="678" t="s">
        <v>128</v>
      </c>
      <c r="BH24" s="679"/>
      <c r="BI24" s="679"/>
      <c r="BJ24" s="679"/>
      <c r="BK24" s="679"/>
      <c r="BL24" s="679"/>
      <c r="BM24" s="679"/>
      <c r="BN24" s="680"/>
      <c r="BO24" s="715" t="s">
        <v>128</v>
      </c>
      <c r="BP24" s="715"/>
      <c r="BQ24" s="715"/>
      <c r="BR24" s="715"/>
      <c r="BS24" s="684" t="s">
        <v>231</v>
      </c>
      <c r="BT24" s="679"/>
      <c r="BU24" s="679"/>
      <c r="BV24" s="679"/>
      <c r="BW24" s="679"/>
      <c r="BX24" s="679"/>
      <c r="BY24" s="679"/>
      <c r="BZ24" s="679"/>
      <c r="CA24" s="679"/>
      <c r="CB24" s="722"/>
      <c r="CD24" s="736" t="s">
        <v>288</v>
      </c>
      <c r="CE24" s="737"/>
      <c r="CF24" s="737"/>
      <c r="CG24" s="737"/>
      <c r="CH24" s="737"/>
      <c r="CI24" s="737"/>
      <c r="CJ24" s="737"/>
      <c r="CK24" s="737"/>
      <c r="CL24" s="737"/>
      <c r="CM24" s="737"/>
      <c r="CN24" s="737"/>
      <c r="CO24" s="737"/>
      <c r="CP24" s="737"/>
      <c r="CQ24" s="738"/>
      <c r="CR24" s="733">
        <v>24209627</v>
      </c>
      <c r="CS24" s="734"/>
      <c r="CT24" s="734"/>
      <c r="CU24" s="734"/>
      <c r="CV24" s="734"/>
      <c r="CW24" s="734"/>
      <c r="CX24" s="734"/>
      <c r="CY24" s="777"/>
      <c r="CZ24" s="778">
        <v>48.5</v>
      </c>
      <c r="DA24" s="749"/>
      <c r="DB24" s="749"/>
      <c r="DC24" s="781"/>
      <c r="DD24" s="776">
        <v>16085436</v>
      </c>
      <c r="DE24" s="734"/>
      <c r="DF24" s="734"/>
      <c r="DG24" s="734"/>
      <c r="DH24" s="734"/>
      <c r="DI24" s="734"/>
      <c r="DJ24" s="734"/>
      <c r="DK24" s="777"/>
      <c r="DL24" s="776">
        <v>15971799</v>
      </c>
      <c r="DM24" s="734"/>
      <c r="DN24" s="734"/>
      <c r="DO24" s="734"/>
      <c r="DP24" s="734"/>
      <c r="DQ24" s="734"/>
      <c r="DR24" s="734"/>
      <c r="DS24" s="734"/>
      <c r="DT24" s="734"/>
      <c r="DU24" s="734"/>
      <c r="DV24" s="777"/>
      <c r="DW24" s="778">
        <v>58</v>
      </c>
      <c r="DX24" s="749"/>
      <c r="DY24" s="749"/>
      <c r="DZ24" s="749"/>
      <c r="EA24" s="749"/>
      <c r="EB24" s="749"/>
      <c r="EC24" s="779"/>
    </row>
    <row r="25" spans="2:133" ht="11.25" customHeight="1">
      <c r="B25" s="675" t="s">
        <v>289</v>
      </c>
      <c r="C25" s="676"/>
      <c r="D25" s="676"/>
      <c r="E25" s="676"/>
      <c r="F25" s="676"/>
      <c r="G25" s="676"/>
      <c r="H25" s="676"/>
      <c r="I25" s="676"/>
      <c r="J25" s="676"/>
      <c r="K25" s="676"/>
      <c r="L25" s="676"/>
      <c r="M25" s="676"/>
      <c r="N25" s="676"/>
      <c r="O25" s="676"/>
      <c r="P25" s="676"/>
      <c r="Q25" s="677"/>
      <c r="R25" s="678">
        <v>5054</v>
      </c>
      <c r="S25" s="679"/>
      <c r="T25" s="679"/>
      <c r="U25" s="679"/>
      <c r="V25" s="679"/>
      <c r="W25" s="679"/>
      <c r="X25" s="679"/>
      <c r="Y25" s="680"/>
      <c r="Z25" s="715">
        <v>0</v>
      </c>
      <c r="AA25" s="715"/>
      <c r="AB25" s="715"/>
      <c r="AC25" s="715"/>
      <c r="AD25" s="716" t="s">
        <v>137</v>
      </c>
      <c r="AE25" s="716"/>
      <c r="AF25" s="716"/>
      <c r="AG25" s="716"/>
      <c r="AH25" s="716"/>
      <c r="AI25" s="716"/>
      <c r="AJ25" s="716"/>
      <c r="AK25" s="716"/>
      <c r="AL25" s="681" t="s">
        <v>231</v>
      </c>
      <c r="AM25" s="682"/>
      <c r="AN25" s="682"/>
      <c r="AO25" s="717"/>
      <c r="AP25" s="772" t="s">
        <v>290</v>
      </c>
      <c r="AQ25" s="780"/>
      <c r="AR25" s="780"/>
      <c r="AS25" s="780"/>
      <c r="AT25" s="780"/>
      <c r="AU25" s="780"/>
      <c r="AV25" s="780"/>
      <c r="AW25" s="780"/>
      <c r="AX25" s="780"/>
      <c r="AY25" s="780"/>
      <c r="AZ25" s="780"/>
      <c r="BA25" s="780"/>
      <c r="BB25" s="780"/>
      <c r="BC25" s="780"/>
      <c r="BD25" s="780"/>
      <c r="BE25" s="780"/>
      <c r="BF25" s="774"/>
      <c r="BG25" s="678" t="s">
        <v>231</v>
      </c>
      <c r="BH25" s="679"/>
      <c r="BI25" s="679"/>
      <c r="BJ25" s="679"/>
      <c r="BK25" s="679"/>
      <c r="BL25" s="679"/>
      <c r="BM25" s="679"/>
      <c r="BN25" s="680"/>
      <c r="BO25" s="715" t="s">
        <v>231</v>
      </c>
      <c r="BP25" s="715"/>
      <c r="BQ25" s="715"/>
      <c r="BR25" s="715"/>
      <c r="BS25" s="684" t="s">
        <v>231</v>
      </c>
      <c r="BT25" s="679"/>
      <c r="BU25" s="679"/>
      <c r="BV25" s="679"/>
      <c r="BW25" s="679"/>
      <c r="BX25" s="679"/>
      <c r="BY25" s="679"/>
      <c r="BZ25" s="679"/>
      <c r="CA25" s="679"/>
      <c r="CB25" s="722"/>
      <c r="CD25" s="711" t="s">
        <v>291</v>
      </c>
      <c r="CE25" s="712"/>
      <c r="CF25" s="712"/>
      <c r="CG25" s="712"/>
      <c r="CH25" s="712"/>
      <c r="CI25" s="712"/>
      <c r="CJ25" s="712"/>
      <c r="CK25" s="712"/>
      <c r="CL25" s="712"/>
      <c r="CM25" s="712"/>
      <c r="CN25" s="712"/>
      <c r="CO25" s="712"/>
      <c r="CP25" s="712"/>
      <c r="CQ25" s="713"/>
      <c r="CR25" s="678">
        <v>9254879</v>
      </c>
      <c r="CS25" s="697"/>
      <c r="CT25" s="697"/>
      <c r="CU25" s="697"/>
      <c r="CV25" s="697"/>
      <c r="CW25" s="697"/>
      <c r="CX25" s="697"/>
      <c r="CY25" s="698"/>
      <c r="CZ25" s="681">
        <v>18.5</v>
      </c>
      <c r="DA25" s="699"/>
      <c r="DB25" s="699"/>
      <c r="DC25" s="700"/>
      <c r="DD25" s="684">
        <v>8552218</v>
      </c>
      <c r="DE25" s="697"/>
      <c r="DF25" s="697"/>
      <c r="DG25" s="697"/>
      <c r="DH25" s="697"/>
      <c r="DI25" s="697"/>
      <c r="DJ25" s="697"/>
      <c r="DK25" s="698"/>
      <c r="DL25" s="684">
        <v>8552218</v>
      </c>
      <c r="DM25" s="697"/>
      <c r="DN25" s="697"/>
      <c r="DO25" s="697"/>
      <c r="DP25" s="697"/>
      <c r="DQ25" s="697"/>
      <c r="DR25" s="697"/>
      <c r="DS25" s="697"/>
      <c r="DT25" s="697"/>
      <c r="DU25" s="697"/>
      <c r="DV25" s="698"/>
      <c r="DW25" s="681">
        <v>31.1</v>
      </c>
      <c r="DX25" s="699"/>
      <c r="DY25" s="699"/>
      <c r="DZ25" s="699"/>
      <c r="EA25" s="699"/>
      <c r="EB25" s="699"/>
      <c r="EC25" s="714"/>
    </row>
    <row r="26" spans="2:133" ht="11.25" customHeight="1">
      <c r="B26" s="675" t="s">
        <v>292</v>
      </c>
      <c r="C26" s="676"/>
      <c r="D26" s="676"/>
      <c r="E26" s="676"/>
      <c r="F26" s="676"/>
      <c r="G26" s="676"/>
      <c r="H26" s="676"/>
      <c r="I26" s="676"/>
      <c r="J26" s="676"/>
      <c r="K26" s="676"/>
      <c r="L26" s="676"/>
      <c r="M26" s="676"/>
      <c r="N26" s="676"/>
      <c r="O26" s="676"/>
      <c r="P26" s="676"/>
      <c r="Q26" s="677"/>
      <c r="R26" s="678">
        <v>28723075</v>
      </c>
      <c r="S26" s="679"/>
      <c r="T26" s="679"/>
      <c r="U26" s="679"/>
      <c r="V26" s="679"/>
      <c r="W26" s="679"/>
      <c r="X26" s="679"/>
      <c r="Y26" s="680"/>
      <c r="Z26" s="715">
        <v>53.1</v>
      </c>
      <c r="AA26" s="715"/>
      <c r="AB26" s="715"/>
      <c r="AC26" s="715"/>
      <c r="AD26" s="716">
        <v>26077240</v>
      </c>
      <c r="AE26" s="716"/>
      <c r="AF26" s="716"/>
      <c r="AG26" s="716"/>
      <c r="AH26" s="716"/>
      <c r="AI26" s="716"/>
      <c r="AJ26" s="716"/>
      <c r="AK26" s="716"/>
      <c r="AL26" s="681">
        <v>99.6</v>
      </c>
      <c r="AM26" s="682"/>
      <c r="AN26" s="682"/>
      <c r="AO26" s="717"/>
      <c r="AP26" s="772" t="s">
        <v>293</v>
      </c>
      <c r="AQ26" s="773"/>
      <c r="AR26" s="773"/>
      <c r="AS26" s="773"/>
      <c r="AT26" s="773"/>
      <c r="AU26" s="773"/>
      <c r="AV26" s="773"/>
      <c r="AW26" s="773"/>
      <c r="AX26" s="773"/>
      <c r="AY26" s="773"/>
      <c r="AZ26" s="773"/>
      <c r="BA26" s="773"/>
      <c r="BB26" s="773"/>
      <c r="BC26" s="773"/>
      <c r="BD26" s="773"/>
      <c r="BE26" s="773"/>
      <c r="BF26" s="774"/>
      <c r="BG26" s="678" t="s">
        <v>128</v>
      </c>
      <c r="BH26" s="679"/>
      <c r="BI26" s="679"/>
      <c r="BJ26" s="679"/>
      <c r="BK26" s="679"/>
      <c r="BL26" s="679"/>
      <c r="BM26" s="679"/>
      <c r="BN26" s="680"/>
      <c r="BO26" s="715" t="s">
        <v>128</v>
      </c>
      <c r="BP26" s="715"/>
      <c r="BQ26" s="715"/>
      <c r="BR26" s="715"/>
      <c r="BS26" s="684" t="s">
        <v>128</v>
      </c>
      <c r="BT26" s="679"/>
      <c r="BU26" s="679"/>
      <c r="BV26" s="679"/>
      <c r="BW26" s="679"/>
      <c r="BX26" s="679"/>
      <c r="BY26" s="679"/>
      <c r="BZ26" s="679"/>
      <c r="CA26" s="679"/>
      <c r="CB26" s="722"/>
      <c r="CD26" s="711" t="s">
        <v>294</v>
      </c>
      <c r="CE26" s="712"/>
      <c r="CF26" s="712"/>
      <c r="CG26" s="712"/>
      <c r="CH26" s="712"/>
      <c r="CI26" s="712"/>
      <c r="CJ26" s="712"/>
      <c r="CK26" s="712"/>
      <c r="CL26" s="712"/>
      <c r="CM26" s="712"/>
      <c r="CN26" s="712"/>
      <c r="CO26" s="712"/>
      <c r="CP26" s="712"/>
      <c r="CQ26" s="713"/>
      <c r="CR26" s="678">
        <v>5688544</v>
      </c>
      <c r="CS26" s="679"/>
      <c r="CT26" s="679"/>
      <c r="CU26" s="679"/>
      <c r="CV26" s="679"/>
      <c r="CW26" s="679"/>
      <c r="CX26" s="679"/>
      <c r="CY26" s="680"/>
      <c r="CZ26" s="681">
        <v>11.4</v>
      </c>
      <c r="DA26" s="699"/>
      <c r="DB26" s="699"/>
      <c r="DC26" s="700"/>
      <c r="DD26" s="684">
        <v>5166176</v>
      </c>
      <c r="DE26" s="679"/>
      <c r="DF26" s="679"/>
      <c r="DG26" s="679"/>
      <c r="DH26" s="679"/>
      <c r="DI26" s="679"/>
      <c r="DJ26" s="679"/>
      <c r="DK26" s="680"/>
      <c r="DL26" s="684" t="s">
        <v>128</v>
      </c>
      <c r="DM26" s="679"/>
      <c r="DN26" s="679"/>
      <c r="DO26" s="679"/>
      <c r="DP26" s="679"/>
      <c r="DQ26" s="679"/>
      <c r="DR26" s="679"/>
      <c r="DS26" s="679"/>
      <c r="DT26" s="679"/>
      <c r="DU26" s="679"/>
      <c r="DV26" s="680"/>
      <c r="DW26" s="681" t="s">
        <v>231</v>
      </c>
      <c r="DX26" s="699"/>
      <c r="DY26" s="699"/>
      <c r="DZ26" s="699"/>
      <c r="EA26" s="699"/>
      <c r="EB26" s="699"/>
      <c r="EC26" s="714"/>
    </row>
    <row r="27" spans="2:133" ht="11.25" customHeight="1">
      <c r="B27" s="675" t="s">
        <v>295</v>
      </c>
      <c r="C27" s="676"/>
      <c r="D27" s="676"/>
      <c r="E27" s="676"/>
      <c r="F27" s="676"/>
      <c r="G27" s="676"/>
      <c r="H27" s="676"/>
      <c r="I27" s="676"/>
      <c r="J27" s="676"/>
      <c r="K27" s="676"/>
      <c r="L27" s="676"/>
      <c r="M27" s="676"/>
      <c r="N27" s="676"/>
      <c r="O27" s="676"/>
      <c r="P27" s="676"/>
      <c r="Q27" s="677"/>
      <c r="R27" s="678">
        <v>13916</v>
      </c>
      <c r="S27" s="679"/>
      <c r="T27" s="679"/>
      <c r="U27" s="679"/>
      <c r="V27" s="679"/>
      <c r="W27" s="679"/>
      <c r="X27" s="679"/>
      <c r="Y27" s="680"/>
      <c r="Z27" s="715">
        <v>0</v>
      </c>
      <c r="AA27" s="715"/>
      <c r="AB27" s="715"/>
      <c r="AC27" s="715"/>
      <c r="AD27" s="716">
        <v>13916</v>
      </c>
      <c r="AE27" s="716"/>
      <c r="AF27" s="716"/>
      <c r="AG27" s="716"/>
      <c r="AH27" s="716"/>
      <c r="AI27" s="716"/>
      <c r="AJ27" s="716"/>
      <c r="AK27" s="716"/>
      <c r="AL27" s="681">
        <v>0.1</v>
      </c>
      <c r="AM27" s="682"/>
      <c r="AN27" s="682"/>
      <c r="AO27" s="717"/>
      <c r="AP27" s="675" t="s">
        <v>296</v>
      </c>
      <c r="AQ27" s="676"/>
      <c r="AR27" s="676"/>
      <c r="AS27" s="676"/>
      <c r="AT27" s="676"/>
      <c r="AU27" s="676"/>
      <c r="AV27" s="676"/>
      <c r="AW27" s="676"/>
      <c r="AX27" s="676"/>
      <c r="AY27" s="676"/>
      <c r="AZ27" s="676"/>
      <c r="BA27" s="676"/>
      <c r="BB27" s="676"/>
      <c r="BC27" s="676"/>
      <c r="BD27" s="676"/>
      <c r="BE27" s="676"/>
      <c r="BF27" s="677"/>
      <c r="BG27" s="678">
        <v>18189623</v>
      </c>
      <c r="BH27" s="679"/>
      <c r="BI27" s="679"/>
      <c r="BJ27" s="679"/>
      <c r="BK27" s="679"/>
      <c r="BL27" s="679"/>
      <c r="BM27" s="679"/>
      <c r="BN27" s="680"/>
      <c r="BO27" s="715">
        <v>100</v>
      </c>
      <c r="BP27" s="715"/>
      <c r="BQ27" s="715"/>
      <c r="BR27" s="715"/>
      <c r="BS27" s="684">
        <v>299329</v>
      </c>
      <c r="BT27" s="679"/>
      <c r="BU27" s="679"/>
      <c r="BV27" s="679"/>
      <c r="BW27" s="679"/>
      <c r="BX27" s="679"/>
      <c r="BY27" s="679"/>
      <c r="BZ27" s="679"/>
      <c r="CA27" s="679"/>
      <c r="CB27" s="722"/>
      <c r="CD27" s="711" t="s">
        <v>297</v>
      </c>
      <c r="CE27" s="712"/>
      <c r="CF27" s="712"/>
      <c r="CG27" s="712"/>
      <c r="CH27" s="712"/>
      <c r="CI27" s="712"/>
      <c r="CJ27" s="712"/>
      <c r="CK27" s="712"/>
      <c r="CL27" s="712"/>
      <c r="CM27" s="712"/>
      <c r="CN27" s="712"/>
      <c r="CO27" s="712"/>
      <c r="CP27" s="712"/>
      <c r="CQ27" s="713"/>
      <c r="CR27" s="678">
        <v>11115496</v>
      </c>
      <c r="CS27" s="697"/>
      <c r="CT27" s="697"/>
      <c r="CU27" s="697"/>
      <c r="CV27" s="697"/>
      <c r="CW27" s="697"/>
      <c r="CX27" s="697"/>
      <c r="CY27" s="698"/>
      <c r="CZ27" s="681">
        <v>22.3</v>
      </c>
      <c r="DA27" s="699"/>
      <c r="DB27" s="699"/>
      <c r="DC27" s="700"/>
      <c r="DD27" s="684">
        <v>3818620</v>
      </c>
      <c r="DE27" s="697"/>
      <c r="DF27" s="697"/>
      <c r="DG27" s="697"/>
      <c r="DH27" s="697"/>
      <c r="DI27" s="697"/>
      <c r="DJ27" s="697"/>
      <c r="DK27" s="698"/>
      <c r="DL27" s="684">
        <v>3713325</v>
      </c>
      <c r="DM27" s="697"/>
      <c r="DN27" s="697"/>
      <c r="DO27" s="697"/>
      <c r="DP27" s="697"/>
      <c r="DQ27" s="697"/>
      <c r="DR27" s="697"/>
      <c r="DS27" s="697"/>
      <c r="DT27" s="697"/>
      <c r="DU27" s="697"/>
      <c r="DV27" s="698"/>
      <c r="DW27" s="681">
        <v>13.5</v>
      </c>
      <c r="DX27" s="699"/>
      <c r="DY27" s="699"/>
      <c r="DZ27" s="699"/>
      <c r="EA27" s="699"/>
      <c r="EB27" s="699"/>
      <c r="EC27" s="714"/>
    </row>
    <row r="28" spans="2:133" ht="11.25" customHeight="1">
      <c r="B28" s="675" t="s">
        <v>298</v>
      </c>
      <c r="C28" s="676"/>
      <c r="D28" s="676"/>
      <c r="E28" s="676"/>
      <c r="F28" s="676"/>
      <c r="G28" s="676"/>
      <c r="H28" s="676"/>
      <c r="I28" s="676"/>
      <c r="J28" s="676"/>
      <c r="K28" s="676"/>
      <c r="L28" s="676"/>
      <c r="M28" s="676"/>
      <c r="N28" s="676"/>
      <c r="O28" s="676"/>
      <c r="P28" s="676"/>
      <c r="Q28" s="677"/>
      <c r="R28" s="678">
        <v>119755</v>
      </c>
      <c r="S28" s="679"/>
      <c r="T28" s="679"/>
      <c r="U28" s="679"/>
      <c r="V28" s="679"/>
      <c r="W28" s="679"/>
      <c r="X28" s="679"/>
      <c r="Y28" s="680"/>
      <c r="Z28" s="715">
        <v>0.2</v>
      </c>
      <c r="AA28" s="715"/>
      <c r="AB28" s="715"/>
      <c r="AC28" s="715"/>
      <c r="AD28" s="716" t="s">
        <v>231</v>
      </c>
      <c r="AE28" s="716"/>
      <c r="AF28" s="716"/>
      <c r="AG28" s="716"/>
      <c r="AH28" s="716"/>
      <c r="AI28" s="716"/>
      <c r="AJ28" s="716"/>
      <c r="AK28" s="716"/>
      <c r="AL28" s="681" t="s">
        <v>128</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299</v>
      </c>
      <c r="CE28" s="712"/>
      <c r="CF28" s="712"/>
      <c r="CG28" s="712"/>
      <c r="CH28" s="712"/>
      <c r="CI28" s="712"/>
      <c r="CJ28" s="712"/>
      <c r="CK28" s="712"/>
      <c r="CL28" s="712"/>
      <c r="CM28" s="712"/>
      <c r="CN28" s="712"/>
      <c r="CO28" s="712"/>
      <c r="CP28" s="712"/>
      <c r="CQ28" s="713"/>
      <c r="CR28" s="678">
        <v>3839252</v>
      </c>
      <c r="CS28" s="679"/>
      <c r="CT28" s="679"/>
      <c r="CU28" s="679"/>
      <c r="CV28" s="679"/>
      <c r="CW28" s="679"/>
      <c r="CX28" s="679"/>
      <c r="CY28" s="680"/>
      <c r="CZ28" s="681">
        <v>7.7</v>
      </c>
      <c r="DA28" s="699"/>
      <c r="DB28" s="699"/>
      <c r="DC28" s="700"/>
      <c r="DD28" s="684">
        <v>3714598</v>
      </c>
      <c r="DE28" s="679"/>
      <c r="DF28" s="679"/>
      <c r="DG28" s="679"/>
      <c r="DH28" s="679"/>
      <c r="DI28" s="679"/>
      <c r="DJ28" s="679"/>
      <c r="DK28" s="680"/>
      <c r="DL28" s="684">
        <v>3706256</v>
      </c>
      <c r="DM28" s="679"/>
      <c r="DN28" s="679"/>
      <c r="DO28" s="679"/>
      <c r="DP28" s="679"/>
      <c r="DQ28" s="679"/>
      <c r="DR28" s="679"/>
      <c r="DS28" s="679"/>
      <c r="DT28" s="679"/>
      <c r="DU28" s="679"/>
      <c r="DV28" s="680"/>
      <c r="DW28" s="681">
        <v>13.5</v>
      </c>
      <c r="DX28" s="699"/>
      <c r="DY28" s="699"/>
      <c r="DZ28" s="699"/>
      <c r="EA28" s="699"/>
      <c r="EB28" s="699"/>
      <c r="EC28" s="714"/>
    </row>
    <row r="29" spans="2:133" ht="11.25" customHeight="1">
      <c r="B29" s="675" t="s">
        <v>300</v>
      </c>
      <c r="C29" s="676"/>
      <c r="D29" s="676"/>
      <c r="E29" s="676"/>
      <c r="F29" s="676"/>
      <c r="G29" s="676"/>
      <c r="H29" s="676"/>
      <c r="I29" s="676"/>
      <c r="J29" s="676"/>
      <c r="K29" s="676"/>
      <c r="L29" s="676"/>
      <c r="M29" s="676"/>
      <c r="N29" s="676"/>
      <c r="O29" s="676"/>
      <c r="P29" s="676"/>
      <c r="Q29" s="677"/>
      <c r="R29" s="678">
        <v>432186</v>
      </c>
      <c r="S29" s="679"/>
      <c r="T29" s="679"/>
      <c r="U29" s="679"/>
      <c r="V29" s="679"/>
      <c r="W29" s="679"/>
      <c r="X29" s="679"/>
      <c r="Y29" s="680"/>
      <c r="Z29" s="715">
        <v>0.8</v>
      </c>
      <c r="AA29" s="715"/>
      <c r="AB29" s="715"/>
      <c r="AC29" s="715"/>
      <c r="AD29" s="716">
        <v>42648</v>
      </c>
      <c r="AE29" s="716"/>
      <c r="AF29" s="716"/>
      <c r="AG29" s="716"/>
      <c r="AH29" s="716"/>
      <c r="AI29" s="716"/>
      <c r="AJ29" s="716"/>
      <c r="AK29" s="716"/>
      <c r="AL29" s="681">
        <v>0.2</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301</v>
      </c>
      <c r="CE29" s="764"/>
      <c r="CF29" s="711" t="s">
        <v>302</v>
      </c>
      <c r="CG29" s="712"/>
      <c r="CH29" s="712"/>
      <c r="CI29" s="712"/>
      <c r="CJ29" s="712"/>
      <c r="CK29" s="712"/>
      <c r="CL29" s="712"/>
      <c r="CM29" s="712"/>
      <c r="CN29" s="712"/>
      <c r="CO29" s="712"/>
      <c r="CP29" s="712"/>
      <c r="CQ29" s="713"/>
      <c r="CR29" s="678">
        <v>3839250</v>
      </c>
      <c r="CS29" s="697"/>
      <c r="CT29" s="697"/>
      <c r="CU29" s="697"/>
      <c r="CV29" s="697"/>
      <c r="CW29" s="697"/>
      <c r="CX29" s="697"/>
      <c r="CY29" s="698"/>
      <c r="CZ29" s="681">
        <v>7.7</v>
      </c>
      <c r="DA29" s="699"/>
      <c r="DB29" s="699"/>
      <c r="DC29" s="700"/>
      <c r="DD29" s="684">
        <v>3714596</v>
      </c>
      <c r="DE29" s="697"/>
      <c r="DF29" s="697"/>
      <c r="DG29" s="697"/>
      <c r="DH29" s="697"/>
      <c r="DI29" s="697"/>
      <c r="DJ29" s="697"/>
      <c r="DK29" s="698"/>
      <c r="DL29" s="684">
        <v>3706254</v>
      </c>
      <c r="DM29" s="697"/>
      <c r="DN29" s="697"/>
      <c r="DO29" s="697"/>
      <c r="DP29" s="697"/>
      <c r="DQ29" s="697"/>
      <c r="DR29" s="697"/>
      <c r="DS29" s="697"/>
      <c r="DT29" s="697"/>
      <c r="DU29" s="697"/>
      <c r="DV29" s="698"/>
      <c r="DW29" s="681">
        <v>13.5</v>
      </c>
      <c r="DX29" s="699"/>
      <c r="DY29" s="699"/>
      <c r="DZ29" s="699"/>
      <c r="EA29" s="699"/>
      <c r="EB29" s="699"/>
      <c r="EC29" s="714"/>
    </row>
    <row r="30" spans="2:133" ht="11.25" customHeight="1">
      <c r="B30" s="675" t="s">
        <v>303</v>
      </c>
      <c r="C30" s="676"/>
      <c r="D30" s="676"/>
      <c r="E30" s="676"/>
      <c r="F30" s="676"/>
      <c r="G30" s="676"/>
      <c r="H30" s="676"/>
      <c r="I30" s="676"/>
      <c r="J30" s="676"/>
      <c r="K30" s="676"/>
      <c r="L30" s="676"/>
      <c r="M30" s="676"/>
      <c r="N30" s="676"/>
      <c r="O30" s="676"/>
      <c r="P30" s="676"/>
      <c r="Q30" s="677"/>
      <c r="R30" s="678">
        <v>397356</v>
      </c>
      <c r="S30" s="679"/>
      <c r="T30" s="679"/>
      <c r="U30" s="679"/>
      <c r="V30" s="679"/>
      <c r="W30" s="679"/>
      <c r="X30" s="679"/>
      <c r="Y30" s="680"/>
      <c r="Z30" s="715">
        <v>0.7</v>
      </c>
      <c r="AA30" s="715"/>
      <c r="AB30" s="715"/>
      <c r="AC30" s="715"/>
      <c r="AD30" s="716" t="s">
        <v>128</v>
      </c>
      <c r="AE30" s="716"/>
      <c r="AF30" s="716"/>
      <c r="AG30" s="716"/>
      <c r="AH30" s="716"/>
      <c r="AI30" s="716"/>
      <c r="AJ30" s="716"/>
      <c r="AK30" s="716"/>
      <c r="AL30" s="681" t="s">
        <v>128</v>
      </c>
      <c r="AM30" s="682"/>
      <c r="AN30" s="682"/>
      <c r="AO30" s="717"/>
      <c r="AP30" s="739" t="s">
        <v>219</v>
      </c>
      <c r="AQ30" s="740"/>
      <c r="AR30" s="740"/>
      <c r="AS30" s="740"/>
      <c r="AT30" s="740"/>
      <c r="AU30" s="740"/>
      <c r="AV30" s="740"/>
      <c r="AW30" s="740"/>
      <c r="AX30" s="740"/>
      <c r="AY30" s="740"/>
      <c r="AZ30" s="740"/>
      <c r="BA30" s="740"/>
      <c r="BB30" s="740"/>
      <c r="BC30" s="740"/>
      <c r="BD30" s="740"/>
      <c r="BE30" s="740"/>
      <c r="BF30" s="741"/>
      <c r="BG30" s="739" t="s">
        <v>304</v>
      </c>
      <c r="BH30" s="752"/>
      <c r="BI30" s="752"/>
      <c r="BJ30" s="752"/>
      <c r="BK30" s="752"/>
      <c r="BL30" s="752"/>
      <c r="BM30" s="752"/>
      <c r="BN30" s="752"/>
      <c r="BO30" s="752"/>
      <c r="BP30" s="752"/>
      <c r="BQ30" s="753"/>
      <c r="BR30" s="739" t="s">
        <v>305</v>
      </c>
      <c r="BS30" s="752"/>
      <c r="BT30" s="752"/>
      <c r="BU30" s="752"/>
      <c r="BV30" s="752"/>
      <c r="BW30" s="752"/>
      <c r="BX30" s="752"/>
      <c r="BY30" s="752"/>
      <c r="BZ30" s="752"/>
      <c r="CA30" s="752"/>
      <c r="CB30" s="753"/>
      <c r="CD30" s="765"/>
      <c r="CE30" s="766"/>
      <c r="CF30" s="711" t="s">
        <v>306</v>
      </c>
      <c r="CG30" s="712"/>
      <c r="CH30" s="712"/>
      <c r="CI30" s="712"/>
      <c r="CJ30" s="712"/>
      <c r="CK30" s="712"/>
      <c r="CL30" s="712"/>
      <c r="CM30" s="712"/>
      <c r="CN30" s="712"/>
      <c r="CO30" s="712"/>
      <c r="CP30" s="712"/>
      <c r="CQ30" s="713"/>
      <c r="CR30" s="678">
        <v>3676511</v>
      </c>
      <c r="CS30" s="679"/>
      <c r="CT30" s="679"/>
      <c r="CU30" s="679"/>
      <c r="CV30" s="679"/>
      <c r="CW30" s="679"/>
      <c r="CX30" s="679"/>
      <c r="CY30" s="680"/>
      <c r="CZ30" s="681">
        <v>7.4</v>
      </c>
      <c r="DA30" s="699"/>
      <c r="DB30" s="699"/>
      <c r="DC30" s="700"/>
      <c r="DD30" s="684">
        <v>3551857</v>
      </c>
      <c r="DE30" s="679"/>
      <c r="DF30" s="679"/>
      <c r="DG30" s="679"/>
      <c r="DH30" s="679"/>
      <c r="DI30" s="679"/>
      <c r="DJ30" s="679"/>
      <c r="DK30" s="680"/>
      <c r="DL30" s="684">
        <v>3543529</v>
      </c>
      <c r="DM30" s="679"/>
      <c r="DN30" s="679"/>
      <c r="DO30" s="679"/>
      <c r="DP30" s="679"/>
      <c r="DQ30" s="679"/>
      <c r="DR30" s="679"/>
      <c r="DS30" s="679"/>
      <c r="DT30" s="679"/>
      <c r="DU30" s="679"/>
      <c r="DV30" s="680"/>
      <c r="DW30" s="681">
        <v>12.9</v>
      </c>
      <c r="DX30" s="699"/>
      <c r="DY30" s="699"/>
      <c r="DZ30" s="699"/>
      <c r="EA30" s="699"/>
      <c r="EB30" s="699"/>
      <c r="EC30" s="714"/>
    </row>
    <row r="31" spans="2:133" ht="11.25" customHeight="1">
      <c r="B31" s="675" t="s">
        <v>307</v>
      </c>
      <c r="C31" s="676"/>
      <c r="D31" s="676"/>
      <c r="E31" s="676"/>
      <c r="F31" s="676"/>
      <c r="G31" s="676"/>
      <c r="H31" s="676"/>
      <c r="I31" s="676"/>
      <c r="J31" s="676"/>
      <c r="K31" s="676"/>
      <c r="L31" s="676"/>
      <c r="M31" s="676"/>
      <c r="N31" s="676"/>
      <c r="O31" s="676"/>
      <c r="P31" s="676"/>
      <c r="Q31" s="677"/>
      <c r="R31" s="678">
        <v>7740845</v>
      </c>
      <c r="S31" s="679"/>
      <c r="T31" s="679"/>
      <c r="U31" s="679"/>
      <c r="V31" s="679"/>
      <c r="W31" s="679"/>
      <c r="X31" s="679"/>
      <c r="Y31" s="680"/>
      <c r="Z31" s="715">
        <v>14.3</v>
      </c>
      <c r="AA31" s="715"/>
      <c r="AB31" s="715"/>
      <c r="AC31" s="715"/>
      <c r="AD31" s="716" t="s">
        <v>231</v>
      </c>
      <c r="AE31" s="716"/>
      <c r="AF31" s="716"/>
      <c r="AG31" s="716"/>
      <c r="AH31" s="716"/>
      <c r="AI31" s="716"/>
      <c r="AJ31" s="716"/>
      <c r="AK31" s="716"/>
      <c r="AL31" s="681" t="s">
        <v>231</v>
      </c>
      <c r="AM31" s="682"/>
      <c r="AN31" s="682"/>
      <c r="AO31" s="717"/>
      <c r="AP31" s="754" t="s">
        <v>308</v>
      </c>
      <c r="AQ31" s="755"/>
      <c r="AR31" s="755"/>
      <c r="AS31" s="755"/>
      <c r="AT31" s="760" t="s">
        <v>309</v>
      </c>
      <c r="AU31" s="231"/>
      <c r="AV31" s="231"/>
      <c r="AW31" s="231"/>
      <c r="AX31" s="744" t="s">
        <v>186</v>
      </c>
      <c r="AY31" s="745"/>
      <c r="AZ31" s="745"/>
      <c r="BA31" s="745"/>
      <c r="BB31" s="745"/>
      <c r="BC31" s="745"/>
      <c r="BD31" s="745"/>
      <c r="BE31" s="745"/>
      <c r="BF31" s="746"/>
      <c r="BG31" s="747">
        <v>99.1</v>
      </c>
      <c r="BH31" s="748"/>
      <c r="BI31" s="748"/>
      <c r="BJ31" s="748"/>
      <c r="BK31" s="748"/>
      <c r="BL31" s="748"/>
      <c r="BM31" s="749">
        <v>97.5</v>
      </c>
      <c r="BN31" s="748"/>
      <c r="BO31" s="748"/>
      <c r="BP31" s="748"/>
      <c r="BQ31" s="750"/>
      <c r="BR31" s="747">
        <v>99.2</v>
      </c>
      <c r="BS31" s="748"/>
      <c r="BT31" s="748"/>
      <c r="BU31" s="748"/>
      <c r="BV31" s="748"/>
      <c r="BW31" s="748"/>
      <c r="BX31" s="749">
        <v>97.4</v>
      </c>
      <c r="BY31" s="748"/>
      <c r="BZ31" s="748"/>
      <c r="CA31" s="748"/>
      <c r="CB31" s="750"/>
      <c r="CD31" s="765"/>
      <c r="CE31" s="766"/>
      <c r="CF31" s="711" t="s">
        <v>310</v>
      </c>
      <c r="CG31" s="712"/>
      <c r="CH31" s="712"/>
      <c r="CI31" s="712"/>
      <c r="CJ31" s="712"/>
      <c r="CK31" s="712"/>
      <c r="CL31" s="712"/>
      <c r="CM31" s="712"/>
      <c r="CN31" s="712"/>
      <c r="CO31" s="712"/>
      <c r="CP31" s="712"/>
      <c r="CQ31" s="713"/>
      <c r="CR31" s="678">
        <v>162739</v>
      </c>
      <c r="CS31" s="697"/>
      <c r="CT31" s="697"/>
      <c r="CU31" s="697"/>
      <c r="CV31" s="697"/>
      <c r="CW31" s="697"/>
      <c r="CX31" s="697"/>
      <c r="CY31" s="698"/>
      <c r="CZ31" s="681">
        <v>0.3</v>
      </c>
      <c r="DA31" s="699"/>
      <c r="DB31" s="699"/>
      <c r="DC31" s="700"/>
      <c r="DD31" s="684">
        <v>162739</v>
      </c>
      <c r="DE31" s="697"/>
      <c r="DF31" s="697"/>
      <c r="DG31" s="697"/>
      <c r="DH31" s="697"/>
      <c r="DI31" s="697"/>
      <c r="DJ31" s="697"/>
      <c r="DK31" s="698"/>
      <c r="DL31" s="684">
        <v>162725</v>
      </c>
      <c r="DM31" s="697"/>
      <c r="DN31" s="697"/>
      <c r="DO31" s="697"/>
      <c r="DP31" s="697"/>
      <c r="DQ31" s="697"/>
      <c r="DR31" s="697"/>
      <c r="DS31" s="697"/>
      <c r="DT31" s="697"/>
      <c r="DU31" s="697"/>
      <c r="DV31" s="698"/>
      <c r="DW31" s="681">
        <v>0.6</v>
      </c>
      <c r="DX31" s="699"/>
      <c r="DY31" s="699"/>
      <c r="DZ31" s="699"/>
      <c r="EA31" s="699"/>
      <c r="EB31" s="699"/>
      <c r="EC31" s="714"/>
    </row>
    <row r="32" spans="2:133" ht="11.25" customHeight="1">
      <c r="B32" s="769" t="s">
        <v>311</v>
      </c>
      <c r="C32" s="770"/>
      <c r="D32" s="770"/>
      <c r="E32" s="770"/>
      <c r="F32" s="770"/>
      <c r="G32" s="770"/>
      <c r="H32" s="770"/>
      <c r="I32" s="770"/>
      <c r="J32" s="770"/>
      <c r="K32" s="770"/>
      <c r="L32" s="770"/>
      <c r="M32" s="770"/>
      <c r="N32" s="770"/>
      <c r="O32" s="770"/>
      <c r="P32" s="770"/>
      <c r="Q32" s="771"/>
      <c r="R32" s="678" t="s">
        <v>128</v>
      </c>
      <c r="S32" s="679"/>
      <c r="T32" s="679"/>
      <c r="U32" s="679"/>
      <c r="V32" s="679"/>
      <c r="W32" s="679"/>
      <c r="X32" s="679"/>
      <c r="Y32" s="680"/>
      <c r="Z32" s="715" t="s">
        <v>128</v>
      </c>
      <c r="AA32" s="715"/>
      <c r="AB32" s="715"/>
      <c r="AC32" s="715"/>
      <c r="AD32" s="716" t="s">
        <v>137</v>
      </c>
      <c r="AE32" s="716"/>
      <c r="AF32" s="716"/>
      <c r="AG32" s="716"/>
      <c r="AH32" s="716"/>
      <c r="AI32" s="716"/>
      <c r="AJ32" s="716"/>
      <c r="AK32" s="716"/>
      <c r="AL32" s="681" t="s">
        <v>231</v>
      </c>
      <c r="AM32" s="682"/>
      <c r="AN32" s="682"/>
      <c r="AO32" s="717"/>
      <c r="AP32" s="756"/>
      <c r="AQ32" s="757"/>
      <c r="AR32" s="757"/>
      <c r="AS32" s="757"/>
      <c r="AT32" s="761"/>
      <c r="AU32" s="230" t="s">
        <v>312</v>
      </c>
      <c r="AV32" s="230"/>
      <c r="AW32" s="230"/>
      <c r="AX32" s="675" t="s">
        <v>313</v>
      </c>
      <c r="AY32" s="676"/>
      <c r="AZ32" s="676"/>
      <c r="BA32" s="676"/>
      <c r="BB32" s="676"/>
      <c r="BC32" s="676"/>
      <c r="BD32" s="676"/>
      <c r="BE32" s="676"/>
      <c r="BF32" s="677"/>
      <c r="BG32" s="751">
        <v>99</v>
      </c>
      <c r="BH32" s="697"/>
      <c r="BI32" s="697"/>
      <c r="BJ32" s="697"/>
      <c r="BK32" s="697"/>
      <c r="BL32" s="697"/>
      <c r="BM32" s="682">
        <v>97.4</v>
      </c>
      <c r="BN32" s="743"/>
      <c r="BO32" s="743"/>
      <c r="BP32" s="743"/>
      <c r="BQ32" s="721"/>
      <c r="BR32" s="751">
        <v>99.1</v>
      </c>
      <c r="BS32" s="697"/>
      <c r="BT32" s="697"/>
      <c r="BU32" s="697"/>
      <c r="BV32" s="697"/>
      <c r="BW32" s="697"/>
      <c r="BX32" s="682">
        <v>97.3</v>
      </c>
      <c r="BY32" s="743"/>
      <c r="BZ32" s="743"/>
      <c r="CA32" s="743"/>
      <c r="CB32" s="721"/>
      <c r="CD32" s="767"/>
      <c r="CE32" s="768"/>
      <c r="CF32" s="711" t="s">
        <v>314</v>
      </c>
      <c r="CG32" s="712"/>
      <c r="CH32" s="712"/>
      <c r="CI32" s="712"/>
      <c r="CJ32" s="712"/>
      <c r="CK32" s="712"/>
      <c r="CL32" s="712"/>
      <c r="CM32" s="712"/>
      <c r="CN32" s="712"/>
      <c r="CO32" s="712"/>
      <c r="CP32" s="712"/>
      <c r="CQ32" s="713"/>
      <c r="CR32" s="678">
        <v>2</v>
      </c>
      <c r="CS32" s="679"/>
      <c r="CT32" s="679"/>
      <c r="CU32" s="679"/>
      <c r="CV32" s="679"/>
      <c r="CW32" s="679"/>
      <c r="CX32" s="679"/>
      <c r="CY32" s="680"/>
      <c r="CZ32" s="681">
        <v>0</v>
      </c>
      <c r="DA32" s="699"/>
      <c r="DB32" s="699"/>
      <c r="DC32" s="700"/>
      <c r="DD32" s="684">
        <v>2</v>
      </c>
      <c r="DE32" s="679"/>
      <c r="DF32" s="679"/>
      <c r="DG32" s="679"/>
      <c r="DH32" s="679"/>
      <c r="DI32" s="679"/>
      <c r="DJ32" s="679"/>
      <c r="DK32" s="680"/>
      <c r="DL32" s="684">
        <v>2</v>
      </c>
      <c r="DM32" s="679"/>
      <c r="DN32" s="679"/>
      <c r="DO32" s="679"/>
      <c r="DP32" s="679"/>
      <c r="DQ32" s="679"/>
      <c r="DR32" s="679"/>
      <c r="DS32" s="679"/>
      <c r="DT32" s="679"/>
      <c r="DU32" s="679"/>
      <c r="DV32" s="680"/>
      <c r="DW32" s="681">
        <v>0</v>
      </c>
      <c r="DX32" s="699"/>
      <c r="DY32" s="699"/>
      <c r="DZ32" s="699"/>
      <c r="EA32" s="699"/>
      <c r="EB32" s="699"/>
      <c r="EC32" s="714"/>
    </row>
    <row r="33" spans="2:133" ht="11.25" customHeight="1">
      <c r="B33" s="675" t="s">
        <v>315</v>
      </c>
      <c r="C33" s="676"/>
      <c r="D33" s="676"/>
      <c r="E33" s="676"/>
      <c r="F33" s="676"/>
      <c r="G33" s="676"/>
      <c r="H33" s="676"/>
      <c r="I33" s="676"/>
      <c r="J33" s="676"/>
      <c r="K33" s="676"/>
      <c r="L33" s="676"/>
      <c r="M33" s="676"/>
      <c r="N33" s="676"/>
      <c r="O33" s="676"/>
      <c r="P33" s="676"/>
      <c r="Q33" s="677"/>
      <c r="R33" s="678">
        <v>3745548</v>
      </c>
      <c r="S33" s="679"/>
      <c r="T33" s="679"/>
      <c r="U33" s="679"/>
      <c r="V33" s="679"/>
      <c r="W33" s="679"/>
      <c r="X33" s="679"/>
      <c r="Y33" s="680"/>
      <c r="Z33" s="715">
        <v>6.9</v>
      </c>
      <c r="AA33" s="715"/>
      <c r="AB33" s="715"/>
      <c r="AC33" s="715"/>
      <c r="AD33" s="716" t="s">
        <v>128</v>
      </c>
      <c r="AE33" s="716"/>
      <c r="AF33" s="716"/>
      <c r="AG33" s="716"/>
      <c r="AH33" s="716"/>
      <c r="AI33" s="716"/>
      <c r="AJ33" s="716"/>
      <c r="AK33" s="716"/>
      <c r="AL33" s="681" t="s">
        <v>231</v>
      </c>
      <c r="AM33" s="682"/>
      <c r="AN33" s="682"/>
      <c r="AO33" s="717"/>
      <c r="AP33" s="758"/>
      <c r="AQ33" s="759"/>
      <c r="AR33" s="759"/>
      <c r="AS33" s="759"/>
      <c r="AT33" s="762"/>
      <c r="AU33" s="232"/>
      <c r="AV33" s="232"/>
      <c r="AW33" s="232"/>
      <c r="AX33" s="659" t="s">
        <v>316</v>
      </c>
      <c r="AY33" s="660"/>
      <c r="AZ33" s="660"/>
      <c r="BA33" s="660"/>
      <c r="BB33" s="660"/>
      <c r="BC33" s="660"/>
      <c r="BD33" s="660"/>
      <c r="BE33" s="660"/>
      <c r="BF33" s="661"/>
      <c r="BG33" s="742">
        <v>99.2</v>
      </c>
      <c r="BH33" s="663"/>
      <c r="BI33" s="663"/>
      <c r="BJ33" s="663"/>
      <c r="BK33" s="663"/>
      <c r="BL33" s="663"/>
      <c r="BM33" s="706">
        <v>97.5</v>
      </c>
      <c r="BN33" s="663"/>
      <c r="BO33" s="663"/>
      <c r="BP33" s="663"/>
      <c r="BQ33" s="727"/>
      <c r="BR33" s="742">
        <v>99.2</v>
      </c>
      <c r="BS33" s="663"/>
      <c r="BT33" s="663"/>
      <c r="BU33" s="663"/>
      <c r="BV33" s="663"/>
      <c r="BW33" s="663"/>
      <c r="BX33" s="706">
        <v>97.3</v>
      </c>
      <c r="BY33" s="663"/>
      <c r="BZ33" s="663"/>
      <c r="CA33" s="663"/>
      <c r="CB33" s="727"/>
      <c r="CD33" s="711" t="s">
        <v>317</v>
      </c>
      <c r="CE33" s="712"/>
      <c r="CF33" s="712"/>
      <c r="CG33" s="712"/>
      <c r="CH33" s="712"/>
      <c r="CI33" s="712"/>
      <c r="CJ33" s="712"/>
      <c r="CK33" s="712"/>
      <c r="CL33" s="712"/>
      <c r="CM33" s="712"/>
      <c r="CN33" s="712"/>
      <c r="CO33" s="712"/>
      <c r="CP33" s="712"/>
      <c r="CQ33" s="713"/>
      <c r="CR33" s="678">
        <v>18816652</v>
      </c>
      <c r="CS33" s="697"/>
      <c r="CT33" s="697"/>
      <c r="CU33" s="697"/>
      <c r="CV33" s="697"/>
      <c r="CW33" s="697"/>
      <c r="CX33" s="697"/>
      <c r="CY33" s="698"/>
      <c r="CZ33" s="681">
        <v>37.700000000000003</v>
      </c>
      <c r="DA33" s="699"/>
      <c r="DB33" s="699"/>
      <c r="DC33" s="700"/>
      <c r="DD33" s="684">
        <v>14460949</v>
      </c>
      <c r="DE33" s="697"/>
      <c r="DF33" s="697"/>
      <c r="DG33" s="697"/>
      <c r="DH33" s="697"/>
      <c r="DI33" s="697"/>
      <c r="DJ33" s="697"/>
      <c r="DK33" s="698"/>
      <c r="DL33" s="684">
        <v>8078735</v>
      </c>
      <c r="DM33" s="697"/>
      <c r="DN33" s="697"/>
      <c r="DO33" s="697"/>
      <c r="DP33" s="697"/>
      <c r="DQ33" s="697"/>
      <c r="DR33" s="697"/>
      <c r="DS33" s="697"/>
      <c r="DT33" s="697"/>
      <c r="DU33" s="697"/>
      <c r="DV33" s="698"/>
      <c r="DW33" s="681">
        <v>29.4</v>
      </c>
      <c r="DX33" s="699"/>
      <c r="DY33" s="699"/>
      <c r="DZ33" s="699"/>
      <c r="EA33" s="699"/>
      <c r="EB33" s="699"/>
      <c r="EC33" s="714"/>
    </row>
    <row r="34" spans="2:133" ht="11.25" customHeight="1">
      <c r="B34" s="675" t="s">
        <v>318</v>
      </c>
      <c r="C34" s="676"/>
      <c r="D34" s="676"/>
      <c r="E34" s="676"/>
      <c r="F34" s="676"/>
      <c r="G34" s="676"/>
      <c r="H34" s="676"/>
      <c r="I34" s="676"/>
      <c r="J34" s="676"/>
      <c r="K34" s="676"/>
      <c r="L34" s="676"/>
      <c r="M34" s="676"/>
      <c r="N34" s="676"/>
      <c r="O34" s="676"/>
      <c r="P34" s="676"/>
      <c r="Q34" s="677"/>
      <c r="R34" s="678">
        <v>108814</v>
      </c>
      <c r="S34" s="679"/>
      <c r="T34" s="679"/>
      <c r="U34" s="679"/>
      <c r="V34" s="679"/>
      <c r="W34" s="679"/>
      <c r="X34" s="679"/>
      <c r="Y34" s="680"/>
      <c r="Z34" s="715">
        <v>0.2</v>
      </c>
      <c r="AA34" s="715"/>
      <c r="AB34" s="715"/>
      <c r="AC34" s="715"/>
      <c r="AD34" s="716">
        <v>53113</v>
      </c>
      <c r="AE34" s="716"/>
      <c r="AF34" s="716"/>
      <c r="AG34" s="716"/>
      <c r="AH34" s="716"/>
      <c r="AI34" s="716"/>
      <c r="AJ34" s="716"/>
      <c r="AK34" s="716"/>
      <c r="AL34" s="681">
        <v>0.2</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319</v>
      </c>
      <c r="CE34" s="712"/>
      <c r="CF34" s="712"/>
      <c r="CG34" s="712"/>
      <c r="CH34" s="712"/>
      <c r="CI34" s="712"/>
      <c r="CJ34" s="712"/>
      <c r="CK34" s="712"/>
      <c r="CL34" s="712"/>
      <c r="CM34" s="712"/>
      <c r="CN34" s="712"/>
      <c r="CO34" s="712"/>
      <c r="CP34" s="712"/>
      <c r="CQ34" s="713"/>
      <c r="CR34" s="678">
        <v>5968397</v>
      </c>
      <c r="CS34" s="679"/>
      <c r="CT34" s="679"/>
      <c r="CU34" s="679"/>
      <c r="CV34" s="679"/>
      <c r="CW34" s="679"/>
      <c r="CX34" s="679"/>
      <c r="CY34" s="680"/>
      <c r="CZ34" s="681">
        <v>12</v>
      </c>
      <c r="DA34" s="699"/>
      <c r="DB34" s="699"/>
      <c r="DC34" s="700"/>
      <c r="DD34" s="684">
        <v>4516541</v>
      </c>
      <c r="DE34" s="679"/>
      <c r="DF34" s="679"/>
      <c r="DG34" s="679"/>
      <c r="DH34" s="679"/>
      <c r="DI34" s="679"/>
      <c r="DJ34" s="679"/>
      <c r="DK34" s="680"/>
      <c r="DL34" s="684">
        <v>4076105</v>
      </c>
      <c r="DM34" s="679"/>
      <c r="DN34" s="679"/>
      <c r="DO34" s="679"/>
      <c r="DP34" s="679"/>
      <c r="DQ34" s="679"/>
      <c r="DR34" s="679"/>
      <c r="DS34" s="679"/>
      <c r="DT34" s="679"/>
      <c r="DU34" s="679"/>
      <c r="DV34" s="680"/>
      <c r="DW34" s="681">
        <v>14.8</v>
      </c>
      <c r="DX34" s="699"/>
      <c r="DY34" s="699"/>
      <c r="DZ34" s="699"/>
      <c r="EA34" s="699"/>
      <c r="EB34" s="699"/>
      <c r="EC34" s="714"/>
    </row>
    <row r="35" spans="2:133" ht="11.25" customHeight="1">
      <c r="B35" s="675" t="s">
        <v>320</v>
      </c>
      <c r="C35" s="676"/>
      <c r="D35" s="676"/>
      <c r="E35" s="676"/>
      <c r="F35" s="676"/>
      <c r="G35" s="676"/>
      <c r="H35" s="676"/>
      <c r="I35" s="676"/>
      <c r="J35" s="676"/>
      <c r="K35" s="676"/>
      <c r="L35" s="676"/>
      <c r="M35" s="676"/>
      <c r="N35" s="676"/>
      <c r="O35" s="676"/>
      <c r="P35" s="676"/>
      <c r="Q35" s="677"/>
      <c r="R35" s="678">
        <v>162139</v>
      </c>
      <c r="S35" s="679"/>
      <c r="T35" s="679"/>
      <c r="U35" s="679"/>
      <c r="V35" s="679"/>
      <c r="W35" s="679"/>
      <c r="X35" s="679"/>
      <c r="Y35" s="680"/>
      <c r="Z35" s="715">
        <v>0.3</v>
      </c>
      <c r="AA35" s="715"/>
      <c r="AB35" s="715"/>
      <c r="AC35" s="715"/>
      <c r="AD35" s="716" t="s">
        <v>231</v>
      </c>
      <c r="AE35" s="716"/>
      <c r="AF35" s="716"/>
      <c r="AG35" s="716"/>
      <c r="AH35" s="716"/>
      <c r="AI35" s="716"/>
      <c r="AJ35" s="716"/>
      <c r="AK35" s="716"/>
      <c r="AL35" s="681" t="s">
        <v>231</v>
      </c>
      <c r="AM35" s="682"/>
      <c r="AN35" s="682"/>
      <c r="AO35" s="717"/>
      <c r="AP35" s="235"/>
      <c r="AQ35" s="739" t="s">
        <v>321</v>
      </c>
      <c r="AR35" s="740"/>
      <c r="AS35" s="740"/>
      <c r="AT35" s="740"/>
      <c r="AU35" s="740"/>
      <c r="AV35" s="740"/>
      <c r="AW35" s="740"/>
      <c r="AX35" s="740"/>
      <c r="AY35" s="740"/>
      <c r="AZ35" s="740"/>
      <c r="BA35" s="740"/>
      <c r="BB35" s="740"/>
      <c r="BC35" s="740"/>
      <c r="BD35" s="740"/>
      <c r="BE35" s="740"/>
      <c r="BF35" s="741"/>
      <c r="BG35" s="739" t="s">
        <v>322</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323</v>
      </c>
      <c r="CE35" s="712"/>
      <c r="CF35" s="712"/>
      <c r="CG35" s="712"/>
      <c r="CH35" s="712"/>
      <c r="CI35" s="712"/>
      <c r="CJ35" s="712"/>
      <c r="CK35" s="712"/>
      <c r="CL35" s="712"/>
      <c r="CM35" s="712"/>
      <c r="CN35" s="712"/>
      <c r="CO35" s="712"/>
      <c r="CP35" s="712"/>
      <c r="CQ35" s="713"/>
      <c r="CR35" s="678">
        <v>629812</v>
      </c>
      <c r="CS35" s="697"/>
      <c r="CT35" s="697"/>
      <c r="CU35" s="697"/>
      <c r="CV35" s="697"/>
      <c r="CW35" s="697"/>
      <c r="CX35" s="697"/>
      <c r="CY35" s="698"/>
      <c r="CZ35" s="681">
        <v>1.3</v>
      </c>
      <c r="DA35" s="699"/>
      <c r="DB35" s="699"/>
      <c r="DC35" s="700"/>
      <c r="DD35" s="684">
        <v>502083</v>
      </c>
      <c r="DE35" s="697"/>
      <c r="DF35" s="697"/>
      <c r="DG35" s="697"/>
      <c r="DH35" s="697"/>
      <c r="DI35" s="697"/>
      <c r="DJ35" s="697"/>
      <c r="DK35" s="698"/>
      <c r="DL35" s="684">
        <v>502083</v>
      </c>
      <c r="DM35" s="697"/>
      <c r="DN35" s="697"/>
      <c r="DO35" s="697"/>
      <c r="DP35" s="697"/>
      <c r="DQ35" s="697"/>
      <c r="DR35" s="697"/>
      <c r="DS35" s="697"/>
      <c r="DT35" s="697"/>
      <c r="DU35" s="697"/>
      <c r="DV35" s="698"/>
      <c r="DW35" s="681">
        <v>1.8</v>
      </c>
      <c r="DX35" s="699"/>
      <c r="DY35" s="699"/>
      <c r="DZ35" s="699"/>
      <c r="EA35" s="699"/>
      <c r="EB35" s="699"/>
      <c r="EC35" s="714"/>
    </row>
    <row r="36" spans="2:133" ht="11.25" customHeight="1">
      <c r="B36" s="675" t="s">
        <v>324</v>
      </c>
      <c r="C36" s="676"/>
      <c r="D36" s="676"/>
      <c r="E36" s="676"/>
      <c r="F36" s="676"/>
      <c r="G36" s="676"/>
      <c r="H36" s="676"/>
      <c r="I36" s="676"/>
      <c r="J36" s="676"/>
      <c r="K36" s="676"/>
      <c r="L36" s="676"/>
      <c r="M36" s="676"/>
      <c r="N36" s="676"/>
      <c r="O36" s="676"/>
      <c r="P36" s="676"/>
      <c r="Q36" s="677"/>
      <c r="R36" s="678">
        <v>3458323</v>
      </c>
      <c r="S36" s="679"/>
      <c r="T36" s="679"/>
      <c r="U36" s="679"/>
      <c r="V36" s="679"/>
      <c r="W36" s="679"/>
      <c r="X36" s="679"/>
      <c r="Y36" s="680"/>
      <c r="Z36" s="715">
        <v>6.4</v>
      </c>
      <c r="AA36" s="715"/>
      <c r="AB36" s="715"/>
      <c r="AC36" s="715"/>
      <c r="AD36" s="716" t="s">
        <v>231</v>
      </c>
      <c r="AE36" s="716"/>
      <c r="AF36" s="716"/>
      <c r="AG36" s="716"/>
      <c r="AH36" s="716"/>
      <c r="AI36" s="716"/>
      <c r="AJ36" s="716"/>
      <c r="AK36" s="716"/>
      <c r="AL36" s="681" t="s">
        <v>137</v>
      </c>
      <c r="AM36" s="682"/>
      <c r="AN36" s="682"/>
      <c r="AO36" s="717"/>
      <c r="AP36" s="235"/>
      <c r="AQ36" s="730" t="s">
        <v>325</v>
      </c>
      <c r="AR36" s="731"/>
      <c r="AS36" s="731"/>
      <c r="AT36" s="731"/>
      <c r="AU36" s="731"/>
      <c r="AV36" s="731"/>
      <c r="AW36" s="731"/>
      <c r="AX36" s="731"/>
      <c r="AY36" s="732"/>
      <c r="AZ36" s="733">
        <v>5970919</v>
      </c>
      <c r="BA36" s="734"/>
      <c r="BB36" s="734"/>
      <c r="BC36" s="734"/>
      <c r="BD36" s="734"/>
      <c r="BE36" s="734"/>
      <c r="BF36" s="735"/>
      <c r="BG36" s="736" t="s">
        <v>326</v>
      </c>
      <c r="BH36" s="737"/>
      <c r="BI36" s="737"/>
      <c r="BJ36" s="737"/>
      <c r="BK36" s="737"/>
      <c r="BL36" s="737"/>
      <c r="BM36" s="737"/>
      <c r="BN36" s="737"/>
      <c r="BO36" s="737"/>
      <c r="BP36" s="737"/>
      <c r="BQ36" s="737"/>
      <c r="BR36" s="737"/>
      <c r="BS36" s="737"/>
      <c r="BT36" s="737"/>
      <c r="BU36" s="738"/>
      <c r="BV36" s="733">
        <v>301965</v>
      </c>
      <c r="BW36" s="734"/>
      <c r="BX36" s="734"/>
      <c r="BY36" s="734"/>
      <c r="BZ36" s="734"/>
      <c r="CA36" s="734"/>
      <c r="CB36" s="735"/>
      <c r="CD36" s="711" t="s">
        <v>327</v>
      </c>
      <c r="CE36" s="712"/>
      <c r="CF36" s="712"/>
      <c r="CG36" s="712"/>
      <c r="CH36" s="712"/>
      <c r="CI36" s="712"/>
      <c r="CJ36" s="712"/>
      <c r="CK36" s="712"/>
      <c r="CL36" s="712"/>
      <c r="CM36" s="712"/>
      <c r="CN36" s="712"/>
      <c r="CO36" s="712"/>
      <c r="CP36" s="712"/>
      <c r="CQ36" s="713"/>
      <c r="CR36" s="678">
        <v>2687290</v>
      </c>
      <c r="CS36" s="679"/>
      <c r="CT36" s="679"/>
      <c r="CU36" s="679"/>
      <c r="CV36" s="679"/>
      <c r="CW36" s="679"/>
      <c r="CX36" s="679"/>
      <c r="CY36" s="680"/>
      <c r="CZ36" s="681">
        <v>5.4</v>
      </c>
      <c r="DA36" s="699"/>
      <c r="DB36" s="699"/>
      <c r="DC36" s="700"/>
      <c r="DD36" s="684">
        <v>2143441</v>
      </c>
      <c r="DE36" s="679"/>
      <c r="DF36" s="679"/>
      <c r="DG36" s="679"/>
      <c r="DH36" s="679"/>
      <c r="DI36" s="679"/>
      <c r="DJ36" s="679"/>
      <c r="DK36" s="680"/>
      <c r="DL36" s="684">
        <v>331492</v>
      </c>
      <c r="DM36" s="679"/>
      <c r="DN36" s="679"/>
      <c r="DO36" s="679"/>
      <c r="DP36" s="679"/>
      <c r="DQ36" s="679"/>
      <c r="DR36" s="679"/>
      <c r="DS36" s="679"/>
      <c r="DT36" s="679"/>
      <c r="DU36" s="679"/>
      <c r="DV36" s="680"/>
      <c r="DW36" s="681">
        <v>1.2</v>
      </c>
      <c r="DX36" s="699"/>
      <c r="DY36" s="699"/>
      <c r="DZ36" s="699"/>
      <c r="EA36" s="699"/>
      <c r="EB36" s="699"/>
      <c r="EC36" s="714"/>
    </row>
    <row r="37" spans="2:133" ht="11.25" customHeight="1">
      <c r="B37" s="675" t="s">
        <v>328</v>
      </c>
      <c r="C37" s="676"/>
      <c r="D37" s="676"/>
      <c r="E37" s="676"/>
      <c r="F37" s="676"/>
      <c r="G37" s="676"/>
      <c r="H37" s="676"/>
      <c r="I37" s="676"/>
      <c r="J37" s="676"/>
      <c r="K37" s="676"/>
      <c r="L37" s="676"/>
      <c r="M37" s="676"/>
      <c r="N37" s="676"/>
      <c r="O37" s="676"/>
      <c r="P37" s="676"/>
      <c r="Q37" s="677"/>
      <c r="R37" s="678">
        <v>2421534</v>
      </c>
      <c r="S37" s="679"/>
      <c r="T37" s="679"/>
      <c r="U37" s="679"/>
      <c r="V37" s="679"/>
      <c r="W37" s="679"/>
      <c r="X37" s="679"/>
      <c r="Y37" s="680"/>
      <c r="Z37" s="715">
        <v>4.5</v>
      </c>
      <c r="AA37" s="715"/>
      <c r="AB37" s="715"/>
      <c r="AC37" s="715"/>
      <c r="AD37" s="716" t="s">
        <v>231</v>
      </c>
      <c r="AE37" s="716"/>
      <c r="AF37" s="716"/>
      <c r="AG37" s="716"/>
      <c r="AH37" s="716"/>
      <c r="AI37" s="716"/>
      <c r="AJ37" s="716"/>
      <c r="AK37" s="716"/>
      <c r="AL37" s="681" t="s">
        <v>137</v>
      </c>
      <c r="AM37" s="682"/>
      <c r="AN37" s="682"/>
      <c r="AO37" s="717"/>
      <c r="AQ37" s="718" t="s">
        <v>329</v>
      </c>
      <c r="AR37" s="719"/>
      <c r="AS37" s="719"/>
      <c r="AT37" s="719"/>
      <c r="AU37" s="719"/>
      <c r="AV37" s="719"/>
      <c r="AW37" s="719"/>
      <c r="AX37" s="719"/>
      <c r="AY37" s="720"/>
      <c r="AZ37" s="678">
        <v>1567621</v>
      </c>
      <c r="BA37" s="679"/>
      <c r="BB37" s="679"/>
      <c r="BC37" s="679"/>
      <c r="BD37" s="697"/>
      <c r="BE37" s="697"/>
      <c r="BF37" s="721"/>
      <c r="BG37" s="711" t="s">
        <v>330</v>
      </c>
      <c r="BH37" s="712"/>
      <c r="BI37" s="712"/>
      <c r="BJ37" s="712"/>
      <c r="BK37" s="712"/>
      <c r="BL37" s="712"/>
      <c r="BM37" s="712"/>
      <c r="BN37" s="712"/>
      <c r="BO37" s="712"/>
      <c r="BP37" s="712"/>
      <c r="BQ37" s="712"/>
      <c r="BR37" s="712"/>
      <c r="BS37" s="712"/>
      <c r="BT37" s="712"/>
      <c r="BU37" s="713"/>
      <c r="BV37" s="678">
        <v>264624</v>
      </c>
      <c r="BW37" s="679"/>
      <c r="BX37" s="679"/>
      <c r="BY37" s="679"/>
      <c r="BZ37" s="679"/>
      <c r="CA37" s="679"/>
      <c r="CB37" s="722"/>
      <c r="CD37" s="711" t="s">
        <v>331</v>
      </c>
      <c r="CE37" s="712"/>
      <c r="CF37" s="712"/>
      <c r="CG37" s="712"/>
      <c r="CH37" s="712"/>
      <c r="CI37" s="712"/>
      <c r="CJ37" s="712"/>
      <c r="CK37" s="712"/>
      <c r="CL37" s="712"/>
      <c r="CM37" s="712"/>
      <c r="CN37" s="712"/>
      <c r="CO37" s="712"/>
      <c r="CP37" s="712"/>
      <c r="CQ37" s="713"/>
      <c r="CR37" s="678">
        <v>279020</v>
      </c>
      <c r="CS37" s="697"/>
      <c r="CT37" s="697"/>
      <c r="CU37" s="697"/>
      <c r="CV37" s="697"/>
      <c r="CW37" s="697"/>
      <c r="CX37" s="697"/>
      <c r="CY37" s="698"/>
      <c r="CZ37" s="681">
        <v>0.6</v>
      </c>
      <c r="DA37" s="699"/>
      <c r="DB37" s="699"/>
      <c r="DC37" s="700"/>
      <c r="DD37" s="684">
        <v>279020</v>
      </c>
      <c r="DE37" s="697"/>
      <c r="DF37" s="697"/>
      <c r="DG37" s="697"/>
      <c r="DH37" s="697"/>
      <c r="DI37" s="697"/>
      <c r="DJ37" s="697"/>
      <c r="DK37" s="698"/>
      <c r="DL37" s="684">
        <v>279020</v>
      </c>
      <c r="DM37" s="697"/>
      <c r="DN37" s="697"/>
      <c r="DO37" s="697"/>
      <c r="DP37" s="697"/>
      <c r="DQ37" s="697"/>
      <c r="DR37" s="697"/>
      <c r="DS37" s="697"/>
      <c r="DT37" s="697"/>
      <c r="DU37" s="697"/>
      <c r="DV37" s="698"/>
      <c r="DW37" s="681">
        <v>1</v>
      </c>
      <c r="DX37" s="699"/>
      <c r="DY37" s="699"/>
      <c r="DZ37" s="699"/>
      <c r="EA37" s="699"/>
      <c r="EB37" s="699"/>
      <c r="EC37" s="714"/>
    </row>
    <row r="38" spans="2:133" ht="11.25" customHeight="1">
      <c r="B38" s="675" t="s">
        <v>332</v>
      </c>
      <c r="C38" s="676"/>
      <c r="D38" s="676"/>
      <c r="E38" s="676"/>
      <c r="F38" s="676"/>
      <c r="G38" s="676"/>
      <c r="H38" s="676"/>
      <c r="I38" s="676"/>
      <c r="J38" s="676"/>
      <c r="K38" s="676"/>
      <c r="L38" s="676"/>
      <c r="M38" s="676"/>
      <c r="N38" s="676"/>
      <c r="O38" s="676"/>
      <c r="P38" s="676"/>
      <c r="Q38" s="677"/>
      <c r="R38" s="678">
        <v>1892931</v>
      </c>
      <c r="S38" s="679"/>
      <c r="T38" s="679"/>
      <c r="U38" s="679"/>
      <c r="V38" s="679"/>
      <c r="W38" s="679"/>
      <c r="X38" s="679"/>
      <c r="Y38" s="680"/>
      <c r="Z38" s="715">
        <v>3.5</v>
      </c>
      <c r="AA38" s="715"/>
      <c r="AB38" s="715"/>
      <c r="AC38" s="715"/>
      <c r="AD38" s="716">
        <v>382</v>
      </c>
      <c r="AE38" s="716"/>
      <c r="AF38" s="716"/>
      <c r="AG38" s="716"/>
      <c r="AH38" s="716"/>
      <c r="AI38" s="716"/>
      <c r="AJ38" s="716"/>
      <c r="AK38" s="716"/>
      <c r="AL38" s="681">
        <v>0</v>
      </c>
      <c r="AM38" s="682"/>
      <c r="AN38" s="682"/>
      <c r="AO38" s="717"/>
      <c r="AQ38" s="718" t="s">
        <v>333</v>
      </c>
      <c r="AR38" s="719"/>
      <c r="AS38" s="719"/>
      <c r="AT38" s="719"/>
      <c r="AU38" s="719"/>
      <c r="AV38" s="719"/>
      <c r="AW38" s="719"/>
      <c r="AX38" s="719"/>
      <c r="AY38" s="720"/>
      <c r="AZ38" s="678">
        <v>195102</v>
      </c>
      <c r="BA38" s="679"/>
      <c r="BB38" s="679"/>
      <c r="BC38" s="679"/>
      <c r="BD38" s="697"/>
      <c r="BE38" s="697"/>
      <c r="BF38" s="721"/>
      <c r="BG38" s="711" t="s">
        <v>334</v>
      </c>
      <c r="BH38" s="712"/>
      <c r="BI38" s="712"/>
      <c r="BJ38" s="712"/>
      <c r="BK38" s="712"/>
      <c r="BL38" s="712"/>
      <c r="BM38" s="712"/>
      <c r="BN38" s="712"/>
      <c r="BO38" s="712"/>
      <c r="BP38" s="712"/>
      <c r="BQ38" s="712"/>
      <c r="BR38" s="712"/>
      <c r="BS38" s="712"/>
      <c r="BT38" s="712"/>
      <c r="BU38" s="713"/>
      <c r="BV38" s="678">
        <v>17205</v>
      </c>
      <c r="BW38" s="679"/>
      <c r="BX38" s="679"/>
      <c r="BY38" s="679"/>
      <c r="BZ38" s="679"/>
      <c r="CA38" s="679"/>
      <c r="CB38" s="722"/>
      <c r="CD38" s="711" t="s">
        <v>335</v>
      </c>
      <c r="CE38" s="712"/>
      <c r="CF38" s="712"/>
      <c r="CG38" s="712"/>
      <c r="CH38" s="712"/>
      <c r="CI38" s="712"/>
      <c r="CJ38" s="712"/>
      <c r="CK38" s="712"/>
      <c r="CL38" s="712"/>
      <c r="CM38" s="712"/>
      <c r="CN38" s="712"/>
      <c r="CO38" s="712"/>
      <c r="CP38" s="712"/>
      <c r="CQ38" s="713"/>
      <c r="CR38" s="678">
        <v>5626334</v>
      </c>
      <c r="CS38" s="679"/>
      <c r="CT38" s="679"/>
      <c r="CU38" s="679"/>
      <c r="CV38" s="679"/>
      <c r="CW38" s="679"/>
      <c r="CX38" s="679"/>
      <c r="CY38" s="680"/>
      <c r="CZ38" s="681">
        <v>11.3</v>
      </c>
      <c r="DA38" s="699"/>
      <c r="DB38" s="699"/>
      <c r="DC38" s="700"/>
      <c r="DD38" s="684">
        <v>4839070</v>
      </c>
      <c r="DE38" s="679"/>
      <c r="DF38" s="679"/>
      <c r="DG38" s="679"/>
      <c r="DH38" s="679"/>
      <c r="DI38" s="679"/>
      <c r="DJ38" s="679"/>
      <c r="DK38" s="680"/>
      <c r="DL38" s="684">
        <v>3169055</v>
      </c>
      <c r="DM38" s="679"/>
      <c r="DN38" s="679"/>
      <c r="DO38" s="679"/>
      <c r="DP38" s="679"/>
      <c r="DQ38" s="679"/>
      <c r="DR38" s="679"/>
      <c r="DS38" s="679"/>
      <c r="DT38" s="679"/>
      <c r="DU38" s="679"/>
      <c r="DV38" s="680"/>
      <c r="DW38" s="681">
        <v>11.5</v>
      </c>
      <c r="DX38" s="699"/>
      <c r="DY38" s="699"/>
      <c r="DZ38" s="699"/>
      <c r="EA38" s="699"/>
      <c r="EB38" s="699"/>
      <c r="EC38" s="714"/>
    </row>
    <row r="39" spans="2:133" ht="11.25" customHeight="1">
      <c r="B39" s="675" t="s">
        <v>336</v>
      </c>
      <c r="C39" s="676"/>
      <c r="D39" s="676"/>
      <c r="E39" s="676"/>
      <c r="F39" s="676"/>
      <c r="G39" s="676"/>
      <c r="H39" s="676"/>
      <c r="I39" s="676"/>
      <c r="J39" s="676"/>
      <c r="K39" s="676"/>
      <c r="L39" s="676"/>
      <c r="M39" s="676"/>
      <c r="N39" s="676"/>
      <c r="O39" s="676"/>
      <c r="P39" s="676"/>
      <c r="Q39" s="677"/>
      <c r="R39" s="678">
        <v>4908900</v>
      </c>
      <c r="S39" s="679"/>
      <c r="T39" s="679"/>
      <c r="U39" s="679"/>
      <c r="V39" s="679"/>
      <c r="W39" s="679"/>
      <c r="X39" s="679"/>
      <c r="Y39" s="680"/>
      <c r="Z39" s="715">
        <v>9.1</v>
      </c>
      <c r="AA39" s="715"/>
      <c r="AB39" s="715"/>
      <c r="AC39" s="715"/>
      <c r="AD39" s="716" t="s">
        <v>231</v>
      </c>
      <c r="AE39" s="716"/>
      <c r="AF39" s="716"/>
      <c r="AG39" s="716"/>
      <c r="AH39" s="716"/>
      <c r="AI39" s="716"/>
      <c r="AJ39" s="716"/>
      <c r="AK39" s="716"/>
      <c r="AL39" s="681" t="s">
        <v>231</v>
      </c>
      <c r="AM39" s="682"/>
      <c r="AN39" s="682"/>
      <c r="AO39" s="717"/>
      <c r="AQ39" s="718" t="s">
        <v>337</v>
      </c>
      <c r="AR39" s="719"/>
      <c r="AS39" s="719"/>
      <c r="AT39" s="719"/>
      <c r="AU39" s="719"/>
      <c r="AV39" s="719"/>
      <c r="AW39" s="719"/>
      <c r="AX39" s="719"/>
      <c r="AY39" s="720"/>
      <c r="AZ39" s="678">
        <v>149483</v>
      </c>
      <c r="BA39" s="679"/>
      <c r="BB39" s="679"/>
      <c r="BC39" s="679"/>
      <c r="BD39" s="697"/>
      <c r="BE39" s="697"/>
      <c r="BF39" s="721"/>
      <c r="BG39" s="711" t="s">
        <v>338</v>
      </c>
      <c r="BH39" s="712"/>
      <c r="BI39" s="712"/>
      <c r="BJ39" s="712"/>
      <c r="BK39" s="712"/>
      <c r="BL39" s="712"/>
      <c r="BM39" s="712"/>
      <c r="BN39" s="712"/>
      <c r="BO39" s="712"/>
      <c r="BP39" s="712"/>
      <c r="BQ39" s="712"/>
      <c r="BR39" s="712"/>
      <c r="BS39" s="712"/>
      <c r="BT39" s="712"/>
      <c r="BU39" s="713"/>
      <c r="BV39" s="678">
        <v>27349</v>
      </c>
      <c r="BW39" s="679"/>
      <c r="BX39" s="679"/>
      <c r="BY39" s="679"/>
      <c r="BZ39" s="679"/>
      <c r="CA39" s="679"/>
      <c r="CB39" s="722"/>
      <c r="CD39" s="711" t="s">
        <v>339</v>
      </c>
      <c r="CE39" s="712"/>
      <c r="CF39" s="712"/>
      <c r="CG39" s="712"/>
      <c r="CH39" s="712"/>
      <c r="CI39" s="712"/>
      <c r="CJ39" s="712"/>
      <c r="CK39" s="712"/>
      <c r="CL39" s="712"/>
      <c r="CM39" s="712"/>
      <c r="CN39" s="712"/>
      <c r="CO39" s="712"/>
      <c r="CP39" s="712"/>
      <c r="CQ39" s="713"/>
      <c r="CR39" s="678">
        <v>2633731</v>
      </c>
      <c r="CS39" s="697"/>
      <c r="CT39" s="697"/>
      <c r="CU39" s="697"/>
      <c r="CV39" s="697"/>
      <c r="CW39" s="697"/>
      <c r="CX39" s="697"/>
      <c r="CY39" s="698"/>
      <c r="CZ39" s="681">
        <v>5.3</v>
      </c>
      <c r="DA39" s="699"/>
      <c r="DB39" s="699"/>
      <c r="DC39" s="700"/>
      <c r="DD39" s="684">
        <v>2456754</v>
      </c>
      <c r="DE39" s="697"/>
      <c r="DF39" s="697"/>
      <c r="DG39" s="697"/>
      <c r="DH39" s="697"/>
      <c r="DI39" s="697"/>
      <c r="DJ39" s="697"/>
      <c r="DK39" s="698"/>
      <c r="DL39" s="684" t="s">
        <v>128</v>
      </c>
      <c r="DM39" s="697"/>
      <c r="DN39" s="697"/>
      <c r="DO39" s="697"/>
      <c r="DP39" s="697"/>
      <c r="DQ39" s="697"/>
      <c r="DR39" s="697"/>
      <c r="DS39" s="697"/>
      <c r="DT39" s="697"/>
      <c r="DU39" s="697"/>
      <c r="DV39" s="698"/>
      <c r="DW39" s="681" t="s">
        <v>231</v>
      </c>
      <c r="DX39" s="699"/>
      <c r="DY39" s="699"/>
      <c r="DZ39" s="699"/>
      <c r="EA39" s="699"/>
      <c r="EB39" s="699"/>
      <c r="EC39" s="714"/>
    </row>
    <row r="40" spans="2:133" ht="11.25" customHeight="1">
      <c r="B40" s="675" t="s">
        <v>340</v>
      </c>
      <c r="C40" s="676"/>
      <c r="D40" s="676"/>
      <c r="E40" s="676"/>
      <c r="F40" s="676"/>
      <c r="G40" s="676"/>
      <c r="H40" s="676"/>
      <c r="I40" s="676"/>
      <c r="J40" s="676"/>
      <c r="K40" s="676"/>
      <c r="L40" s="676"/>
      <c r="M40" s="676"/>
      <c r="N40" s="676"/>
      <c r="O40" s="676"/>
      <c r="P40" s="676"/>
      <c r="Q40" s="677"/>
      <c r="R40" s="678" t="s">
        <v>137</v>
      </c>
      <c r="S40" s="679"/>
      <c r="T40" s="679"/>
      <c r="U40" s="679"/>
      <c r="V40" s="679"/>
      <c r="W40" s="679"/>
      <c r="X40" s="679"/>
      <c r="Y40" s="680"/>
      <c r="Z40" s="715" t="s">
        <v>128</v>
      </c>
      <c r="AA40" s="715"/>
      <c r="AB40" s="715"/>
      <c r="AC40" s="715"/>
      <c r="AD40" s="716" t="s">
        <v>231</v>
      </c>
      <c r="AE40" s="716"/>
      <c r="AF40" s="716"/>
      <c r="AG40" s="716"/>
      <c r="AH40" s="716"/>
      <c r="AI40" s="716"/>
      <c r="AJ40" s="716"/>
      <c r="AK40" s="716"/>
      <c r="AL40" s="681" t="s">
        <v>128</v>
      </c>
      <c r="AM40" s="682"/>
      <c r="AN40" s="682"/>
      <c r="AO40" s="717"/>
      <c r="AQ40" s="718" t="s">
        <v>341</v>
      </c>
      <c r="AR40" s="719"/>
      <c r="AS40" s="719"/>
      <c r="AT40" s="719"/>
      <c r="AU40" s="719"/>
      <c r="AV40" s="719"/>
      <c r="AW40" s="719"/>
      <c r="AX40" s="719"/>
      <c r="AY40" s="720"/>
      <c r="AZ40" s="678" t="s">
        <v>137</v>
      </c>
      <c r="BA40" s="679"/>
      <c r="BB40" s="679"/>
      <c r="BC40" s="679"/>
      <c r="BD40" s="697"/>
      <c r="BE40" s="697"/>
      <c r="BF40" s="721"/>
      <c r="BG40" s="723" t="s">
        <v>342</v>
      </c>
      <c r="BH40" s="724"/>
      <c r="BI40" s="724"/>
      <c r="BJ40" s="724"/>
      <c r="BK40" s="724"/>
      <c r="BL40" s="236"/>
      <c r="BM40" s="712" t="s">
        <v>343</v>
      </c>
      <c r="BN40" s="712"/>
      <c r="BO40" s="712"/>
      <c r="BP40" s="712"/>
      <c r="BQ40" s="712"/>
      <c r="BR40" s="712"/>
      <c r="BS40" s="712"/>
      <c r="BT40" s="712"/>
      <c r="BU40" s="713"/>
      <c r="BV40" s="678">
        <v>95</v>
      </c>
      <c r="BW40" s="679"/>
      <c r="BX40" s="679"/>
      <c r="BY40" s="679"/>
      <c r="BZ40" s="679"/>
      <c r="CA40" s="679"/>
      <c r="CB40" s="722"/>
      <c r="CD40" s="711" t="s">
        <v>344</v>
      </c>
      <c r="CE40" s="712"/>
      <c r="CF40" s="712"/>
      <c r="CG40" s="712"/>
      <c r="CH40" s="712"/>
      <c r="CI40" s="712"/>
      <c r="CJ40" s="712"/>
      <c r="CK40" s="712"/>
      <c r="CL40" s="712"/>
      <c r="CM40" s="712"/>
      <c r="CN40" s="712"/>
      <c r="CO40" s="712"/>
      <c r="CP40" s="712"/>
      <c r="CQ40" s="713"/>
      <c r="CR40" s="678">
        <v>1271088</v>
      </c>
      <c r="CS40" s="679"/>
      <c r="CT40" s="679"/>
      <c r="CU40" s="679"/>
      <c r="CV40" s="679"/>
      <c r="CW40" s="679"/>
      <c r="CX40" s="679"/>
      <c r="CY40" s="680"/>
      <c r="CZ40" s="681">
        <v>2.5</v>
      </c>
      <c r="DA40" s="699"/>
      <c r="DB40" s="699"/>
      <c r="DC40" s="700"/>
      <c r="DD40" s="684">
        <v>3060</v>
      </c>
      <c r="DE40" s="679"/>
      <c r="DF40" s="679"/>
      <c r="DG40" s="679"/>
      <c r="DH40" s="679"/>
      <c r="DI40" s="679"/>
      <c r="DJ40" s="679"/>
      <c r="DK40" s="680"/>
      <c r="DL40" s="684" t="s">
        <v>231</v>
      </c>
      <c r="DM40" s="679"/>
      <c r="DN40" s="679"/>
      <c r="DO40" s="679"/>
      <c r="DP40" s="679"/>
      <c r="DQ40" s="679"/>
      <c r="DR40" s="679"/>
      <c r="DS40" s="679"/>
      <c r="DT40" s="679"/>
      <c r="DU40" s="679"/>
      <c r="DV40" s="680"/>
      <c r="DW40" s="681" t="s">
        <v>128</v>
      </c>
      <c r="DX40" s="699"/>
      <c r="DY40" s="699"/>
      <c r="DZ40" s="699"/>
      <c r="EA40" s="699"/>
      <c r="EB40" s="699"/>
      <c r="EC40" s="714"/>
    </row>
    <row r="41" spans="2:133" ht="11.25" customHeight="1">
      <c r="B41" s="675" t="s">
        <v>345</v>
      </c>
      <c r="C41" s="676"/>
      <c r="D41" s="676"/>
      <c r="E41" s="676"/>
      <c r="F41" s="676"/>
      <c r="G41" s="676"/>
      <c r="H41" s="676"/>
      <c r="I41" s="676"/>
      <c r="J41" s="676"/>
      <c r="K41" s="676"/>
      <c r="L41" s="676"/>
      <c r="M41" s="676"/>
      <c r="N41" s="676"/>
      <c r="O41" s="676"/>
      <c r="P41" s="676"/>
      <c r="Q41" s="677"/>
      <c r="R41" s="678">
        <v>1336700</v>
      </c>
      <c r="S41" s="679"/>
      <c r="T41" s="679"/>
      <c r="U41" s="679"/>
      <c r="V41" s="679"/>
      <c r="W41" s="679"/>
      <c r="X41" s="679"/>
      <c r="Y41" s="680"/>
      <c r="Z41" s="715">
        <v>2.5</v>
      </c>
      <c r="AA41" s="715"/>
      <c r="AB41" s="715"/>
      <c r="AC41" s="715"/>
      <c r="AD41" s="716" t="s">
        <v>128</v>
      </c>
      <c r="AE41" s="716"/>
      <c r="AF41" s="716"/>
      <c r="AG41" s="716"/>
      <c r="AH41" s="716"/>
      <c r="AI41" s="716"/>
      <c r="AJ41" s="716"/>
      <c r="AK41" s="716"/>
      <c r="AL41" s="681" t="s">
        <v>231</v>
      </c>
      <c r="AM41" s="682"/>
      <c r="AN41" s="682"/>
      <c r="AO41" s="717"/>
      <c r="AQ41" s="718" t="s">
        <v>346</v>
      </c>
      <c r="AR41" s="719"/>
      <c r="AS41" s="719"/>
      <c r="AT41" s="719"/>
      <c r="AU41" s="719"/>
      <c r="AV41" s="719"/>
      <c r="AW41" s="719"/>
      <c r="AX41" s="719"/>
      <c r="AY41" s="720"/>
      <c r="AZ41" s="678">
        <v>988804</v>
      </c>
      <c r="BA41" s="679"/>
      <c r="BB41" s="679"/>
      <c r="BC41" s="679"/>
      <c r="BD41" s="697"/>
      <c r="BE41" s="697"/>
      <c r="BF41" s="721"/>
      <c r="BG41" s="723"/>
      <c r="BH41" s="724"/>
      <c r="BI41" s="724"/>
      <c r="BJ41" s="724"/>
      <c r="BK41" s="724"/>
      <c r="BL41" s="236"/>
      <c r="BM41" s="712" t="s">
        <v>347</v>
      </c>
      <c r="BN41" s="712"/>
      <c r="BO41" s="712"/>
      <c r="BP41" s="712"/>
      <c r="BQ41" s="712"/>
      <c r="BR41" s="712"/>
      <c r="BS41" s="712"/>
      <c r="BT41" s="712"/>
      <c r="BU41" s="713"/>
      <c r="BV41" s="678" t="s">
        <v>231</v>
      </c>
      <c r="BW41" s="679"/>
      <c r="BX41" s="679"/>
      <c r="BY41" s="679"/>
      <c r="BZ41" s="679"/>
      <c r="CA41" s="679"/>
      <c r="CB41" s="722"/>
      <c r="CD41" s="711" t="s">
        <v>348</v>
      </c>
      <c r="CE41" s="712"/>
      <c r="CF41" s="712"/>
      <c r="CG41" s="712"/>
      <c r="CH41" s="712"/>
      <c r="CI41" s="712"/>
      <c r="CJ41" s="712"/>
      <c r="CK41" s="712"/>
      <c r="CL41" s="712"/>
      <c r="CM41" s="712"/>
      <c r="CN41" s="712"/>
      <c r="CO41" s="712"/>
      <c r="CP41" s="712"/>
      <c r="CQ41" s="713"/>
      <c r="CR41" s="678" t="s">
        <v>128</v>
      </c>
      <c r="CS41" s="697"/>
      <c r="CT41" s="697"/>
      <c r="CU41" s="697"/>
      <c r="CV41" s="697"/>
      <c r="CW41" s="697"/>
      <c r="CX41" s="697"/>
      <c r="CY41" s="698"/>
      <c r="CZ41" s="681" t="s">
        <v>128</v>
      </c>
      <c r="DA41" s="699"/>
      <c r="DB41" s="699"/>
      <c r="DC41" s="700"/>
      <c r="DD41" s="684" t="s">
        <v>231</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c r="B42" s="659" t="s">
        <v>349</v>
      </c>
      <c r="C42" s="660"/>
      <c r="D42" s="660"/>
      <c r="E42" s="660"/>
      <c r="F42" s="660"/>
      <c r="G42" s="660"/>
      <c r="H42" s="660"/>
      <c r="I42" s="660"/>
      <c r="J42" s="660"/>
      <c r="K42" s="660"/>
      <c r="L42" s="660"/>
      <c r="M42" s="660"/>
      <c r="N42" s="660"/>
      <c r="O42" s="660"/>
      <c r="P42" s="660"/>
      <c r="Q42" s="661"/>
      <c r="R42" s="662">
        <v>54125322</v>
      </c>
      <c r="S42" s="701"/>
      <c r="T42" s="701"/>
      <c r="U42" s="701"/>
      <c r="V42" s="701"/>
      <c r="W42" s="701"/>
      <c r="X42" s="701"/>
      <c r="Y42" s="703"/>
      <c r="Z42" s="704">
        <v>100</v>
      </c>
      <c r="AA42" s="704"/>
      <c r="AB42" s="704"/>
      <c r="AC42" s="704"/>
      <c r="AD42" s="705">
        <v>26187299</v>
      </c>
      <c r="AE42" s="705"/>
      <c r="AF42" s="705"/>
      <c r="AG42" s="705"/>
      <c r="AH42" s="705"/>
      <c r="AI42" s="705"/>
      <c r="AJ42" s="705"/>
      <c r="AK42" s="705"/>
      <c r="AL42" s="665">
        <v>100</v>
      </c>
      <c r="AM42" s="706"/>
      <c r="AN42" s="706"/>
      <c r="AO42" s="707"/>
      <c r="AQ42" s="708" t="s">
        <v>350</v>
      </c>
      <c r="AR42" s="709"/>
      <c r="AS42" s="709"/>
      <c r="AT42" s="709"/>
      <c r="AU42" s="709"/>
      <c r="AV42" s="709"/>
      <c r="AW42" s="709"/>
      <c r="AX42" s="709"/>
      <c r="AY42" s="710"/>
      <c r="AZ42" s="662">
        <v>3069909</v>
      </c>
      <c r="BA42" s="701"/>
      <c r="BB42" s="701"/>
      <c r="BC42" s="701"/>
      <c r="BD42" s="663"/>
      <c r="BE42" s="663"/>
      <c r="BF42" s="727"/>
      <c r="BG42" s="725"/>
      <c r="BH42" s="726"/>
      <c r="BI42" s="726"/>
      <c r="BJ42" s="726"/>
      <c r="BK42" s="726"/>
      <c r="BL42" s="237"/>
      <c r="BM42" s="728" t="s">
        <v>351</v>
      </c>
      <c r="BN42" s="728"/>
      <c r="BO42" s="728"/>
      <c r="BP42" s="728"/>
      <c r="BQ42" s="728"/>
      <c r="BR42" s="728"/>
      <c r="BS42" s="728"/>
      <c r="BT42" s="728"/>
      <c r="BU42" s="729"/>
      <c r="BV42" s="662">
        <v>292</v>
      </c>
      <c r="BW42" s="701"/>
      <c r="BX42" s="701"/>
      <c r="BY42" s="701"/>
      <c r="BZ42" s="701"/>
      <c r="CA42" s="701"/>
      <c r="CB42" s="702"/>
      <c r="CD42" s="675" t="s">
        <v>352</v>
      </c>
      <c r="CE42" s="676"/>
      <c r="CF42" s="676"/>
      <c r="CG42" s="676"/>
      <c r="CH42" s="676"/>
      <c r="CI42" s="676"/>
      <c r="CJ42" s="676"/>
      <c r="CK42" s="676"/>
      <c r="CL42" s="676"/>
      <c r="CM42" s="676"/>
      <c r="CN42" s="676"/>
      <c r="CO42" s="676"/>
      <c r="CP42" s="676"/>
      <c r="CQ42" s="677"/>
      <c r="CR42" s="678">
        <v>6866910</v>
      </c>
      <c r="CS42" s="679"/>
      <c r="CT42" s="679"/>
      <c r="CU42" s="679"/>
      <c r="CV42" s="679"/>
      <c r="CW42" s="679"/>
      <c r="CX42" s="679"/>
      <c r="CY42" s="680"/>
      <c r="CZ42" s="681">
        <v>13.8</v>
      </c>
      <c r="DA42" s="682"/>
      <c r="DB42" s="682"/>
      <c r="DC42" s="683"/>
      <c r="DD42" s="684">
        <v>1445741</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c r="BV43" s="238"/>
      <c r="BW43" s="238"/>
      <c r="BX43" s="238"/>
      <c r="BY43" s="238"/>
      <c r="BZ43" s="238"/>
      <c r="CA43" s="238"/>
      <c r="CB43" s="238"/>
      <c r="CD43" s="675" t="s">
        <v>353</v>
      </c>
      <c r="CE43" s="676"/>
      <c r="CF43" s="676"/>
      <c r="CG43" s="676"/>
      <c r="CH43" s="676"/>
      <c r="CI43" s="676"/>
      <c r="CJ43" s="676"/>
      <c r="CK43" s="676"/>
      <c r="CL43" s="676"/>
      <c r="CM43" s="676"/>
      <c r="CN43" s="676"/>
      <c r="CO43" s="676"/>
      <c r="CP43" s="676"/>
      <c r="CQ43" s="677"/>
      <c r="CR43" s="678">
        <v>119934</v>
      </c>
      <c r="CS43" s="697"/>
      <c r="CT43" s="697"/>
      <c r="CU43" s="697"/>
      <c r="CV43" s="697"/>
      <c r="CW43" s="697"/>
      <c r="CX43" s="697"/>
      <c r="CY43" s="698"/>
      <c r="CZ43" s="681">
        <v>0.2</v>
      </c>
      <c r="DA43" s="699"/>
      <c r="DB43" s="699"/>
      <c r="DC43" s="700"/>
      <c r="DD43" s="684">
        <v>119934</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c r="CD44" s="691" t="s">
        <v>301</v>
      </c>
      <c r="CE44" s="692"/>
      <c r="CF44" s="675" t="s">
        <v>354</v>
      </c>
      <c r="CG44" s="676"/>
      <c r="CH44" s="676"/>
      <c r="CI44" s="676"/>
      <c r="CJ44" s="676"/>
      <c r="CK44" s="676"/>
      <c r="CL44" s="676"/>
      <c r="CM44" s="676"/>
      <c r="CN44" s="676"/>
      <c r="CO44" s="676"/>
      <c r="CP44" s="676"/>
      <c r="CQ44" s="677"/>
      <c r="CR44" s="678">
        <v>5848799</v>
      </c>
      <c r="CS44" s="679"/>
      <c r="CT44" s="679"/>
      <c r="CU44" s="679"/>
      <c r="CV44" s="679"/>
      <c r="CW44" s="679"/>
      <c r="CX44" s="679"/>
      <c r="CY44" s="680"/>
      <c r="CZ44" s="681">
        <v>11.7</v>
      </c>
      <c r="DA44" s="682"/>
      <c r="DB44" s="682"/>
      <c r="DC44" s="683"/>
      <c r="DD44" s="684">
        <v>1277228</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c r="CD45" s="693"/>
      <c r="CE45" s="694"/>
      <c r="CF45" s="675" t="s">
        <v>355</v>
      </c>
      <c r="CG45" s="676"/>
      <c r="CH45" s="676"/>
      <c r="CI45" s="676"/>
      <c r="CJ45" s="676"/>
      <c r="CK45" s="676"/>
      <c r="CL45" s="676"/>
      <c r="CM45" s="676"/>
      <c r="CN45" s="676"/>
      <c r="CO45" s="676"/>
      <c r="CP45" s="676"/>
      <c r="CQ45" s="677"/>
      <c r="CR45" s="678">
        <v>2419270</v>
      </c>
      <c r="CS45" s="697"/>
      <c r="CT45" s="697"/>
      <c r="CU45" s="697"/>
      <c r="CV45" s="697"/>
      <c r="CW45" s="697"/>
      <c r="CX45" s="697"/>
      <c r="CY45" s="698"/>
      <c r="CZ45" s="681">
        <v>4.8</v>
      </c>
      <c r="DA45" s="699"/>
      <c r="DB45" s="699"/>
      <c r="DC45" s="700"/>
      <c r="DD45" s="684">
        <v>84807</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357</v>
      </c>
      <c r="CG46" s="676"/>
      <c r="CH46" s="676"/>
      <c r="CI46" s="676"/>
      <c r="CJ46" s="676"/>
      <c r="CK46" s="676"/>
      <c r="CL46" s="676"/>
      <c r="CM46" s="676"/>
      <c r="CN46" s="676"/>
      <c r="CO46" s="676"/>
      <c r="CP46" s="676"/>
      <c r="CQ46" s="677"/>
      <c r="CR46" s="678">
        <v>3375011</v>
      </c>
      <c r="CS46" s="679"/>
      <c r="CT46" s="679"/>
      <c r="CU46" s="679"/>
      <c r="CV46" s="679"/>
      <c r="CW46" s="679"/>
      <c r="CX46" s="679"/>
      <c r="CY46" s="680"/>
      <c r="CZ46" s="681">
        <v>6.8</v>
      </c>
      <c r="DA46" s="682"/>
      <c r="DB46" s="682"/>
      <c r="DC46" s="683"/>
      <c r="DD46" s="684">
        <v>1173992</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359</v>
      </c>
      <c r="CG47" s="676"/>
      <c r="CH47" s="676"/>
      <c r="CI47" s="676"/>
      <c r="CJ47" s="676"/>
      <c r="CK47" s="676"/>
      <c r="CL47" s="676"/>
      <c r="CM47" s="676"/>
      <c r="CN47" s="676"/>
      <c r="CO47" s="676"/>
      <c r="CP47" s="676"/>
      <c r="CQ47" s="677"/>
      <c r="CR47" s="678">
        <v>1018111</v>
      </c>
      <c r="CS47" s="697"/>
      <c r="CT47" s="697"/>
      <c r="CU47" s="697"/>
      <c r="CV47" s="697"/>
      <c r="CW47" s="697"/>
      <c r="CX47" s="697"/>
      <c r="CY47" s="698"/>
      <c r="CZ47" s="681">
        <v>2</v>
      </c>
      <c r="DA47" s="699"/>
      <c r="DB47" s="699"/>
      <c r="DC47" s="700"/>
      <c r="DD47" s="684">
        <v>168513</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c r="B48" s="241" t="s">
        <v>360</v>
      </c>
      <c r="CD48" s="695"/>
      <c r="CE48" s="696"/>
      <c r="CF48" s="675" t="s">
        <v>361</v>
      </c>
      <c r="CG48" s="676"/>
      <c r="CH48" s="676"/>
      <c r="CI48" s="676"/>
      <c r="CJ48" s="676"/>
      <c r="CK48" s="676"/>
      <c r="CL48" s="676"/>
      <c r="CM48" s="676"/>
      <c r="CN48" s="676"/>
      <c r="CO48" s="676"/>
      <c r="CP48" s="676"/>
      <c r="CQ48" s="677"/>
      <c r="CR48" s="678" t="s">
        <v>231</v>
      </c>
      <c r="CS48" s="679"/>
      <c r="CT48" s="679"/>
      <c r="CU48" s="679"/>
      <c r="CV48" s="679"/>
      <c r="CW48" s="679"/>
      <c r="CX48" s="679"/>
      <c r="CY48" s="680"/>
      <c r="CZ48" s="681" t="s">
        <v>231</v>
      </c>
      <c r="DA48" s="682"/>
      <c r="DB48" s="682"/>
      <c r="DC48" s="683"/>
      <c r="DD48" s="684" t="s">
        <v>231</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c r="CD49" s="659" t="s">
        <v>362</v>
      </c>
      <c r="CE49" s="660"/>
      <c r="CF49" s="660"/>
      <c r="CG49" s="660"/>
      <c r="CH49" s="660"/>
      <c r="CI49" s="660"/>
      <c r="CJ49" s="660"/>
      <c r="CK49" s="660"/>
      <c r="CL49" s="660"/>
      <c r="CM49" s="660"/>
      <c r="CN49" s="660"/>
      <c r="CO49" s="660"/>
      <c r="CP49" s="660"/>
      <c r="CQ49" s="661"/>
      <c r="CR49" s="662">
        <v>49893189</v>
      </c>
      <c r="CS49" s="663"/>
      <c r="CT49" s="663"/>
      <c r="CU49" s="663"/>
      <c r="CV49" s="663"/>
      <c r="CW49" s="663"/>
      <c r="CX49" s="663"/>
      <c r="CY49" s="664"/>
      <c r="CZ49" s="665">
        <v>100</v>
      </c>
      <c r="DA49" s="666"/>
      <c r="DB49" s="666"/>
      <c r="DC49" s="667"/>
      <c r="DD49" s="668">
        <v>31992126</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J1ovMahADCVNie0obYYQUUPWrg7C3Ul2t+EACY41kaP/lMGyvnfHVBZ5IYZiSBPgp/bLsOCfjd/91kKn8KyQ==" saltValue="eRoMJNNNJww53sm9Re93V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4" t="s">
        <v>364</v>
      </c>
      <c r="DK2" s="1205"/>
      <c r="DL2" s="1205"/>
      <c r="DM2" s="1205"/>
      <c r="DN2" s="1205"/>
      <c r="DO2" s="1206"/>
      <c r="DP2" s="250"/>
      <c r="DQ2" s="1204" t="s">
        <v>365</v>
      </c>
      <c r="DR2" s="1205"/>
      <c r="DS2" s="1205"/>
      <c r="DT2" s="1205"/>
      <c r="DU2" s="1205"/>
      <c r="DV2" s="1205"/>
      <c r="DW2" s="1205"/>
      <c r="DX2" s="1205"/>
      <c r="DY2" s="1205"/>
      <c r="DZ2" s="1206"/>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1156" t="s">
        <v>366</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1088" t="s">
        <v>368</v>
      </c>
      <c r="B5" s="1089"/>
      <c r="C5" s="1089"/>
      <c r="D5" s="1089"/>
      <c r="E5" s="1089"/>
      <c r="F5" s="1089"/>
      <c r="G5" s="1089"/>
      <c r="H5" s="1089"/>
      <c r="I5" s="1089"/>
      <c r="J5" s="1089"/>
      <c r="K5" s="1089"/>
      <c r="L5" s="1089"/>
      <c r="M5" s="1089"/>
      <c r="N5" s="1089"/>
      <c r="O5" s="1089"/>
      <c r="P5" s="1090"/>
      <c r="Q5" s="1094" t="s">
        <v>369</v>
      </c>
      <c r="R5" s="1095"/>
      <c r="S5" s="1095"/>
      <c r="T5" s="1095"/>
      <c r="U5" s="1096"/>
      <c r="V5" s="1094" t="s">
        <v>370</v>
      </c>
      <c r="W5" s="1095"/>
      <c r="X5" s="1095"/>
      <c r="Y5" s="1095"/>
      <c r="Z5" s="1096"/>
      <c r="AA5" s="1094" t="s">
        <v>371</v>
      </c>
      <c r="AB5" s="1095"/>
      <c r="AC5" s="1095"/>
      <c r="AD5" s="1095"/>
      <c r="AE5" s="1095"/>
      <c r="AF5" s="1207" t="s">
        <v>372</v>
      </c>
      <c r="AG5" s="1095"/>
      <c r="AH5" s="1095"/>
      <c r="AI5" s="1095"/>
      <c r="AJ5" s="1110"/>
      <c r="AK5" s="1095" t="s">
        <v>373</v>
      </c>
      <c r="AL5" s="1095"/>
      <c r="AM5" s="1095"/>
      <c r="AN5" s="1095"/>
      <c r="AO5" s="1096"/>
      <c r="AP5" s="1094" t="s">
        <v>374</v>
      </c>
      <c r="AQ5" s="1095"/>
      <c r="AR5" s="1095"/>
      <c r="AS5" s="1095"/>
      <c r="AT5" s="1096"/>
      <c r="AU5" s="1094" t="s">
        <v>375</v>
      </c>
      <c r="AV5" s="1095"/>
      <c r="AW5" s="1095"/>
      <c r="AX5" s="1095"/>
      <c r="AY5" s="1110"/>
      <c r="AZ5" s="257"/>
      <c r="BA5" s="257"/>
      <c r="BB5" s="257"/>
      <c r="BC5" s="257"/>
      <c r="BD5" s="257"/>
      <c r="BE5" s="258"/>
      <c r="BF5" s="258"/>
      <c r="BG5" s="258"/>
      <c r="BH5" s="258"/>
      <c r="BI5" s="258"/>
      <c r="BJ5" s="258"/>
      <c r="BK5" s="258"/>
      <c r="BL5" s="258"/>
      <c r="BM5" s="258"/>
      <c r="BN5" s="258"/>
      <c r="BO5" s="258"/>
      <c r="BP5" s="258"/>
      <c r="BQ5" s="1088" t="s">
        <v>376</v>
      </c>
      <c r="BR5" s="1089"/>
      <c r="BS5" s="1089"/>
      <c r="BT5" s="1089"/>
      <c r="BU5" s="1089"/>
      <c r="BV5" s="1089"/>
      <c r="BW5" s="1089"/>
      <c r="BX5" s="1089"/>
      <c r="BY5" s="1089"/>
      <c r="BZ5" s="1089"/>
      <c r="CA5" s="1089"/>
      <c r="CB5" s="1089"/>
      <c r="CC5" s="1089"/>
      <c r="CD5" s="1089"/>
      <c r="CE5" s="1089"/>
      <c r="CF5" s="1089"/>
      <c r="CG5" s="1090"/>
      <c r="CH5" s="1094" t="s">
        <v>377</v>
      </c>
      <c r="CI5" s="1095"/>
      <c r="CJ5" s="1095"/>
      <c r="CK5" s="1095"/>
      <c r="CL5" s="1096"/>
      <c r="CM5" s="1094" t="s">
        <v>378</v>
      </c>
      <c r="CN5" s="1095"/>
      <c r="CO5" s="1095"/>
      <c r="CP5" s="1095"/>
      <c r="CQ5" s="1096"/>
      <c r="CR5" s="1094" t="s">
        <v>379</v>
      </c>
      <c r="CS5" s="1095"/>
      <c r="CT5" s="1095"/>
      <c r="CU5" s="1095"/>
      <c r="CV5" s="1096"/>
      <c r="CW5" s="1094" t="s">
        <v>380</v>
      </c>
      <c r="CX5" s="1095"/>
      <c r="CY5" s="1095"/>
      <c r="CZ5" s="1095"/>
      <c r="DA5" s="1096"/>
      <c r="DB5" s="1094" t="s">
        <v>381</v>
      </c>
      <c r="DC5" s="1095"/>
      <c r="DD5" s="1095"/>
      <c r="DE5" s="1095"/>
      <c r="DF5" s="1096"/>
      <c r="DG5" s="1192" t="s">
        <v>382</v>
      </c>
      <c r="DH5" s="1193"/>
      <c r="DI5" s="1193"/>
      <c r="DJ5" s="1193"/>
      <c r="DK5" s="1194"/>
      <c r="DL5" s="1192" t="s">
        <v>383</v>
      </c>
      <c r="DM5" s="1193"/>
      <c r="DN5" s="1193"/>
      <c r="DO5" s="1193"/>
      <c r="DP5" s="1194"/>
      <c r="DQ5" s="1094" t="s">
        <v>384</v>
      </c>
      <c r="DR5" s="1095"/>
      <c r="DS5" s="1095"/>
      <c r="DT5" s="1095"/>
      <c r="DU5" s="1096"/>
      <c r="DV5" s="1094" t="s">
        <v>375</v>
      </c>
      <c r="DW5" s="1095"/>
      <c r="DX5" s="1095"/>
      <c r="DY5" s="1095"/>
      <c r="DZ5" s="1110"/>
      <c r="EA5" s="255"/>
    </row>
    <row r="6" spans="1:131" s="256" customFormat="1" ht="26.25" customHeight="1" thickBot="1">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8"/>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5"/>
      <c r="DH6" s="1196"/>
      <c r="DI6" s="1196"/>
      <c r="DJ6" s="1196"/>
      <c r="DK6" s="1197"/>
      <c r="DL6" s="1195"/>
      <c r="DM6" s="1196"/>
      <c r="DN6" s="1196"/>
      <c r="DO6" s="1196"/>
      <c r="DP6" s="1197"/>
      <c r="DQ6" s="1097"/>
      <c r="DR6" s="1098"/>
      <c r="DS6" s="1098"/>
      <c r="DT6" s="1098"/>
      <c r="DU6" s="1099"/>
      <c r="DV6" s="1097"/>
      <c r="DW6" s="1098"/>
      <c r="DX6" s="1098"/>
      <c r="DY6" s="1098"/>
      <c r="DZ6" s="1111"/>
      <c r="EA6" s="255"/>
    </row>
    <row r="7" spans="1:131" s="256" customFormat="1" ht="26.25" customHeight="1" thickTop="1">
      <c r="A7" s="259">
        <v>1</v>
      </c>
      <c r="B7" s="1143" t="s">
        <v>385</v>
      </c>
      <c r="C7" s="1144"/>
      <c r="D7" s="1144"/>
      <c r="E7" s="1144"/>
      <c r="F7" s="1144"/>
      <c r="G7" s="1144"/>
      <c r="H7" s="1144"/>
      <c r="I7" s="1144"/>
      <c r="J7" s="1144"/>
      <c r="K7" s="1144"/>
      <c r="L7" s="1144"/>
      <c r="M7" s="1144"/>
      <c r="N7" s="1144"/>
      <c r="O7" s="1144"/>
      <c r="P7" s="1145"/>
      <c r="Q7" s="1198">
        <v>54074</v>
      </c>
      <c r="R7" s="1199"/>
      <c r="S7" s="1199"/>
      <c r="T7" s="1199"/>
      <c r="U7" s="1199"/>
      <c r="V7" s="1199">
        <v>49842</v>
      </c>
      <c r="W7" s="1199"/>
      <c r="X7" s="1199"/>
      <c r="Y7" s="1199"/>
      <c r="Z7" s="1199"/>
      <c r="AA7" s="1199">
        <v>4232</v>
      </c>
      <c r="AB7" s="1199"/>
      <c r="AC7" s="1199"/>
      <c r="AD7" s="1199"/>
      <c r="AE7" s="1200"/>
      <c r="AF7" s="1201">
        <v>2748</v>
      </c>
      <c r="AG7" s="1202"/>
      <c r="AH7" s="1202"/>
      <c r="AI7" s="1202"/>
      <c r="AJ7" s="1203"/>
      <c r="AK7" s="1185" t="s">
        <v>591</v>
      </c>
      <c r="AL7" s="1186"/>
      <c r="AM7" s="1186"/>
      <c r="AN7" s="1186"/>
      <c r="AO7" s="1186"/>
      <c r="AP7" s="1186">
        <v>39224</v>
      </c>
      <c r="AQ7" s="1186"/>
      <c r="AR7" s="1186"/>
      <c r="AS7" s="1186"/>
      <c r="AT7" s="1186"/>
      <c r="AU7" s="1187"/>
      <c r="AV7" s="1187"/>
      <c r="AW7" s="1187"/>
      <c r="AX7" s="1187"/>
      <c r="AY7" s="1188"/>
      <c r="AZ7" s="253"/>
      <c r="BA7" s="253"/>
      <c r="BB7" s="253"/>
      <c r="BC7" s="253"/>
      <c r="BD7" s="253"/>
      <c r="BE7" s="254"/>
      <c r="BF7" s="254"/>
      <c r="BG7" s="254"/>
      <c r="BH7" s="254"/>
      <c r="BI7" s="254"/>
      <c r="BJ7" s="254"/>
      <c r="BK7" s="254"/>
      <c r="BL7" s="254"/>
      <c r="BM7" s="254"/>
      <c r="BN7" s="254"/>
      <c r="BO7" s="254"/>
      <c r="BP7" s="254"/>
      <c r="BQ7" s="260">
        <v>1</v>
      </c>
      <c r="BR7" s="261"/>
      <c r="BS7" s="1189" t="s">
        <v>597</v>
      </c>
      <c r="BT7" s="1190"/>
      <c r="BU7" s="1190"/>
      <c r="BV7" s="1190"/>
      <c r="BW7" s="1190"/>
      <c r="BX7" s="1190"/>
      <c r="BY7" s="1190"/>
      <c r="BZ7" s="1190"/>
      <c r="CA7" s="1190"/>
      <c r="CB7" s="1190"/>
      <c r="CC7" s="1190"/>
      <c r="CD7" s="1190"/>
      <c r="CE7" s="1190"/>
      <c r="CF7" s="1190"/>
      <c r="CG7" s="1191"/>
      <c r="CH7" s="1181">
        <v>0</v>
      </c>
      <c r="CI7" s="1182"/>
      <c r="CJ7" s="1182"/>
      <c r="CK7" s="1182"/>
      <c r="CL7" s="1183"/>
      <c r="CM7" s="1181">
        <v>949</v>
      </c>
      <c r="CN7" s="1182"/>
      <c r="CO7" s="1182"/>
      <c r="CP7" s="1182"/>
      <c r="CQ7" s="1183"/>
      <c r="CR7" s="1181">
        <v>500</v>
      </c>
      <c r="CS7" s="1182"/>
      <c r="CT7" s="1182"/>
      <c r="CU7" s="1182"/>
      <c r="CV7" s="1183"/>
      <c r="CW7" s="1181">
        <v>0</v>
      </c>
      <c r="CX7" s="1182"/>
      <c r="CY7" s="1182"/>
      <c r="CZ7" s="1182"/>
      <c r="DA7" s="1183"/>
      <c r="DB7" s="1184" t="s">
        <v>591</v>
      </c>
      <c r="DC7" s="1182"/>
      <c r="DD7" s="1182"/>
      <c r="DE7" s="1182"/>
      <c r="DF7" s="1183"/>
      <c r="DG7" s="1181" t="s">
        <v>591</v>
      </c>
      <c r="DH7" s="1182"/>
      <c r="DI7" s="1182"/>
      <c r="DJ7" s="1182"/>
      <c r="DK7" s="1183"/>
      <c r="DL7" s="1181" t="s">
        <v>520</v>
      </c>
      <c r="DM7" s="1182"/>
      <c r="DN7" s="1182"/>
      <c r="DO7" s="1182"/>
      <c r="DP7" s="1183"/>
      <c r="DQ7" s="1181" t="s">
        <v>520</v>
      </c>
      <c r="DR7" s="1182"/>
      <c r="DS7" s="1182"/>
      <c r="DT7" s="1182"/>
      <c r="DU7" s="1183"/>
      <c r="DV7" s="1209"/>
      <c r="DW7" s="1210"/>
      <c r="DX7" s="1210"/>
      <c r="DY7" s="1210"/>
      <c r="DZ7" s="1211"/>
      <c r="EA7" s="255"/>
    </row>
    <row r="8" spans="1:131" s="256" customFormat="1" ht="26.25" customHeight="1">
      <c r="A8" s="262">
        <v>2</v>
      </c>
      <c r="B8" s="1130" t="s">
        <v>386</v>
      </c>
      <c r="C8" s="1131"/>
      <c r="D8" s="1131"/>
      <c r="E8" s="1131"/>
      <c r="F8" s="1131"/>
      <c r="G8" s="1131"/>
      <c r="H8" s="1131"/>
      <c r="I8" s="1131"/>
      <c r="J8" s="1131"/>
      <c r="K8" s="1131"/>
      <c r="L8" s="1131"/>
      <c r="M8" s="1131"/>
      <c r="N8" s="1131"/>
      <c r="O8" s="1131"/>
      <c r="P8" s="1132"/>
      <c r="Q8" s="1136">
        <v>166</v>
      </c>
      <c r="R8" s="1137"/>
      <c r="S8" s="1137"/>
      <c r="T8" s="1137"/>
      <c r="U8" s="1137"/>
      <c r="V8" s="1137">
        <v>166</v>
      </c>
      <c r="W8" s="1137"/>
      <c r="X8" s="1137"/>
      <c r="Y8" s="1137"/>
      <c r="Z8" s="1137"/>
      <c r="AA8" s="1137">
        <v>0</v>
      </c>
      <c r="AB8" s="1137"/>
      <c r="AC8" s="1137"/>
      <c r="AD8" s="1137"/>
      <c r="AE8" s="1138"/>
      <c r="AF8" s="1112" t="s">
        <v>128</v>
      </c>
      <c r="AG8" s="1113"/>
      <c r="AH8" s="1113"/>
      <c r="AI8" s="1113"/>
      <c r="AJ8" s="1114"/>
      <c r="AK8" s="1179">
        <v>115</v>
      </c>
      <c r="AL8" s="1180"/>
      <c r="AM8" s="1180"/>
      <c r="AN8" s="1180"/>
      <c r="AO8" s="1180"/>
      <c r="AP8" s="1180" t="s">
        <v>591</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598</v>
      </c>
      <c r="BT8" s="1108"/>
      <c r="BU8" s="1108"/>
      <c r="BV8" s="1108"/>
      <c r="BW8" s="1108"/>
      <c r="BX8" s="1108"/>
      <c r="BY8" s="1108"/>
      <c r="BZ8" s="1108"/>
      <c r="CA8" s="1108"/>
      <c r="CB8" s="1108"/>
      <c r="CC8" s="1108"/>
      <c r="CD8" s="1108"/>
      <c r="CE8" s="1108"/>
      <c r="CF8" s="1108"/>
      <c r="CG8" s="1109"/>
      <c r="CH8" s="1082">
        <v>0</v>
      </c>
      <c r="CI8" s="1083"/>
      <c r="CJ8" s="1083"/>
      <c r="CK8" s="1083"/>
      <c r="CL8" s="1084"/>
      <c r="CM8" s="1082">
        <v>35</v>
      </c>
      <c r="CN8" s="1083"/>
      <c r="CO8" s="1083"/>
      <c r="CP8" s="1083"/>
      <c r="CQ8" s="1084"/>
      <c r="CR8" s="1082">
        <v>20</v>
      </c>
      <c r="CS8" s="1083"/>
      <c r="CT8" s="1083"/>
      <c r="CU8" s="1083"/>
      <c r="CV8" s="1084"/>
      <c r="CW8" s="1082">
        <v>9</v>
      </c>
      <c r="CX8" s="1083"/>
      <c r="CY8" s="1083"/>
      <c r="CZ8" s="1083"/>
      <c r="DA8" s="1084"/>
      <c r="DB8" s="1082" t="s">
        <v>591</v>
      </c>
      <c r="DC8" s="1083"/>
      <c r="DD8" s="1083"/>
      <c r="DE8" s="1083"/>
      <c r="DF8" s="1084"/>
      <c r="DG8" s="1082" t="s">
        <v>591</v>
      </c>
      <c r="DH8" s="1083"/>
      <c r="DI8" s="1083"/>
      <c r="DJ8" s="1083"/>
      <c r="DK8" s="1084"/>
      <c r="DL8" s="1082" t="s">
        <v>520</v>
      </c>
      <c r="DM8" s="1083"/>
      <c r="DN8" s="1083"/>
      <c r="DO8" s="1083"/>
      <c r="DP8" s="1084"/>
      <c r="DQ8" s="1082" t="s">
        <v>520</v>
      </c>
      <c r="DR8" s="1083"/>
      <c r="DS8" s="1083"/>
      <c r="DT8" s="1083"/>
      <c r="DU8" s="1084"/>
      <c r="DV8" s="1085"/>
      <c r="DW8" s="1086"/>
      <c r="DX8" s="1086"/>
      <c r="DY8" s="1086"/>
      <c r="DZ8" s="1087"/>
      <c r="EA8" s="255"/>
    </row>
    <row r="9" spans="1:131" s="256" customFormat="1" ht="26.25" customHeight="1">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t="s">
        <v>599</v>
      </c>
      <c r="BT9" s="1108"/>
      <c r="BU9" s="1108"/>
      <c r="BV9" s="1108"/>
      <c r="BW9" s="1108"/>
      <c r="BX9" s="1108"/>
      <c r="BY9" s="1108"/>
      <c r="BZ9" s="1108"/>
      <c r="CA9" s="1108"/>
      <c r="CB9" s="1108"/>
      <c r="CC9" s="1108"/>
      <c r="CD9" s="1108"/>
      <c r="CE9" s="1108"/>
      <c r="CF9" s="1108"/>
      <c r="CG9" s="1109"/>
      <c r="CH9" s="1082">
        <v>5</v>
      </c>
      <c r="CI9" s="1083"/>
      <c r="CJ9" s="1083"/>
      <c r="CK9" s="1083"/>
      <c r="CL9" s="1084"/>
      <c r="CM9" s="1082">
        <v>379</v>
      </c>
      <c r="CN9" s="1083"/>
      <c r="CO9" s="1083"/>
      <c r="CP9" s="1083"/>
      <c r="CQ9" s="1084"/>
      <c r="CR9" s="1082">
        <v>5</v>
      </c>
      <c r="CS9" s="1083"/>
      <c r="CT9" s="1083"/>
      <c r="CU9" s="1083"/>
      <c r="CV9" s="1084"/>
      <c r="CW9" s="1082">
        <v>0</v>
      </c>
      <c r="CX9" s="1083"/>
      <c r="CY9" s="1083"/>
      <c r="CZ9" s="1083"/>
      <c r="DA9" s="1084"/>
      <c r="DB9" s="1082" t="s">
        <v>591</v>
      </c>
      <c r="DC9" s="1083"/>
      <c r="DD9" s="1083"/>
      <c r="DE9" s="1083"/>
      <c r="DF9" s="1084"/>
      <c r="DG9" s="1082">
        <v>119</v>
      </c>
      <c r="DH9" s="1083"/>
      <c r="DI9" s="1083"/>
      <c r="DJ9" s="1083"/>
      <c r="DK9" s="1084"/>
      <c r="DL9" s="1082" t="s">
        <v>520</v>
      </c>
      <c r="DM9" s="1083"/>
      <c r="DN9" s="1083"/>
      <c r="DO9" s="1083"/>
      <c r="DP9" s="1084"/>
      <c r="DQ9" s="1082" t="s">
        <v>520</v>
      </c>
      <c r="DR9" s="1083"/>
      <c r="DS9" s="1083"/>
      <c r="DT9" s="1083"/>
      <c r="DU9" s="1084"/>
      <c r="DV9" s="1085"/>
      <c r="DW9" s="1086"/>
      <c r="DX9" s="1086"/>
      <c r="DY9" s="1086"/>
      <c r="DZ9" s="1087"/>
      <c r="EA9" s="255"/>
    </row>
    <row r="10" spans="1:131" s="256" customFormat="1" ht="26.25" customHeight="1">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t="s">
        <v>600</v>
      </c>
      <c r="BT10" s="1108"/>
      <c r="BU10" s="1108"/>
      <c r="BV10" s="1108"/>
      <c r="BW10" s="1108"/>
      <c r="BX10" s="1108"/>
      <c r="BY10" s="1108"/>
      <c r="BZ10" s="1108"/>
      <c r="CA10" s="1108"/>
      <c r="CB10" s="1108"/>
      <c r="CC10" s="1108"/>
      <c r="CD10" s="1108"/>
      <c r="CE10" s="1108"/>
      <c r="CF10" s="1108"/>
      <c r="CG10" s="1109"/>
      <c r="CH10" s="1082">
        <v>-12</v>
      </c>
      <c r="CI10" s="1083"/>
      <c r="CJ10" s="1083"/>
      <c r="CK10" s="1083"/>
      <c r="CL10" s="1084"/>
      <c r="CM10" s="1082">
        <v>290</v>
      </c>
      <c r="CN10" s="1083"/>
      <c r="CO10" s="1083"/>
      <c r="CP10" s="1083"/>
      <c r="CQ10" s="1084"/>
      <c r="CR10" s="1082">
        <v>25</v>
      </c>
      <c r="CS10" s="1083"/>
      <c r="CT10" s="1083"/>
      <c r="CU10" s="1083"/>
      <c r="CV10" s="1084"/>
      <c r="CW10" s="1082">
        <v>0</v>
      </c>
      <c r="CX10" s="1083"/>
      <c r="CY10" s="1083"/>
      <c r="CZ10" s="1083"/>
      <c r="DA10" s="1084"/>
      <c r="DB10" s="1082" t="s">
        <v>591</v>
      </c>
      <c r="DC10" s="1083"/>
      <c r="DD10" s="1083"/>
      <c r="DE10" s="1083"/>
      <c r="DF10" s="1084"/>
      <c r="DG10" s="1082" t="s">
        <v>591</v>
      </c>
      <c r="DH10" s="1083"/>
      <c r="DI10" s="1083"/>
      <c r="DJ10" s="1083"/>
      <c r="DK10" s="1084"/>
      <c r="DL10" s="1082" t="s">
        <v>520</v>
      </c>
      <c r="DM10" s="1083"/>
      <c r="DN10" s="1083"/>
      <c r="DO10" s="1083"/>
      <c r="DP10" s="1084"/>
      <c r="DQ10" s="1082" t="s">
        <v>520</v>
      </c>
      <c r="DR10" s="1083"/>
      <c r="DS10" s="1083"/>
      <c r="DT10" s="1083"/>
      <c r="DU10" s="1084"/>
      <c r="DV10" s="1085"/>
      <c r="DW10" s="1086"/>
      <c r="DX10" s="1086"/>
      <c r="DY10" s="1086"/>
      <c r="DZ10" s="1087"/>
      <c r="EA10" s="255"/>
    </row>
    <row r="11" spans="1:131" s="256" customFormat="1" ht="26.25" customHeight="1">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t="s">
        <v>601</v>
      </c>
      <c r="BT11" s="1108"/>
      <c r="BU11" s="1108"/>
      <c r="BV11" s="1108"/>
      <c r="BW11" s="1108"/>
      <c r="BX11" s="1108"/>
      <c r="BY11" s="1108"/>
      <c r="BZ11" s="1108"/>
      <c r="CA11" s="1108"/>
      <c r="CB11" s="1108"/>
      <c r="CC11" s="1108"/>
      <c r="CD11" s="1108"/>
      <c r="CE11" s="1108"/>
      <c r="CF11" s="1108"/>
      <c r="CG11" s="1109"/>
      <c r="CH11" s="1082">
        <v>0</v>
      </c>
      <c r="CI11" s="1083"/>
      <c r="CJ11" s="1083"/>
      <c r="CK11" s="1083"/>
      <c r="CL11" s="1084"/>
      <c r="CM11" s="1082">
        <v>91</v>
      </c>
      <c r="CN11" s="1083"/>
      <c r="CO11" s="1083"/>
      <c r="CP11" s="1083"/>
      <c r="CQ11" s="1084"/>
      <c r="CR11" s="1082">
        <v>16</v>
      </c>
      <c r="CS11" s="1083"/>
      <c r="CT11" s="1083"/>
      <c r="CU11" s="1083"/>
      <c r="CV11" s="1084"/>
      <c r="CW11" s="1082">
        <v>0</v>
      </c>
      <c r="CX11" s="1083"/>
      <c r="CY11" s="1083"/>
      <c r="CZ11" s="1083"/>
      <c r="DA11" s="1084"/>
      <c r="DB11" s="1082" t="s">
        <v>591</v>
      </c>
      <c r="DC11" s="1083"/>
      <c r="DD11" s="1083"/>
      <c r="DE11" s="1083"/>
      <c r="DF11" s="1084"/>
      <c r="DG11" s="1082" t="s">
        <v>591</v>
      </c>
      <c r="DH11" s="1083"/>
      <c r="DI11" s="1083"/>
      <c r="DJ11" s="1083"/>
      <c r="DK11" s="1084"/>
      <c r="DL11" s="1082" t="s">
        <v>520</v>
      </c>
      <c r="DM11" s="1083"/>
      <c r="DN11" s="1083"/>
      <c r="DO11" s="1083"/>
      <c r="DP11" s="1084"/>
      <c r="DQ11" s="1082" t="s">
        <v>520</v>
      </c>
      <c r="DR11" s="1083"/>
      <c r="DS11" s="1083"/>
      <c r="DT11" s="1083"/>
      <c r="DU11" s="1084"/>
      <c r="DV11" s="1085"/>
      <c r="DW11" s="1086"/>
      <c r="DX11" s="1086"/>
      <c r="DY11" s="1086"/>
      <c r="DZ11" s="1087"/>
      <c r="EA11" s="255"/>
    </row>
    <row r="12" spans="1:131" s="256" customFormat="1" ht="26.25" customHeight="1">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t="s">
        <v>602</v>
      </c>
      <c r="BT12" s="1108"/>
      <c r="BU12" s="1108"/>
      <c r="BV12" s="1108"/>
      <c r="BW12" s="1108"/>
      <c r="BX12" s="1108"/>
      <c r="BY12" s="1108"/>
      <c r="BZ12" s="1108"/>
      <c r="CA12" s="1108"/>
      <c r="CB12" s="1108"/>
      <c r="CC12" s="1108"/>
      <c r="CD12" s="1108"/>
      <c r="CE12" s="1108"/>
      <c r="CF12" s="1108"/>
      <c r="CG12" s="1109"/>
      <c r="CH12" s="1082">
        <v>4</v>
      </c>
      <c r="CI12" s="1083"/>
      <c r="CJ12" s="1083"/>
      <c r="CK12" s="1083"/>
      <c r="CL12" s="1084"/>
      <c r="CM12" s="1082">
        <v>58</v>
      </c>
      <c r="CN12" s="1083"/>
      <c r="CO12" s="1083"/>
      <c r="CP12" s="1083"/>
      <c r="CQ12" s="1084"/>
      <c r="CR12" s="1082">
        <v>25</v>
      </c>
      <c r="CS12" s="1083"/>
      <c r="CT12" s="1083"/>
      <c r="CU12" s="1083"/>
      <c r="CV12" s="1084"/>
      <c r="CW12" s="1082">
        <v>0</v>
      </c>
      <c r="CX12" s="1083"/>
      <c r="CY12" s="1083"/>
      <c r="CZ12" s="1083"/>
      <c r="DA12" s="1084"/>
      <c r="DB12" s="1082" t="s">
        <v>591</v>
      </c>
      <c r="DC12" s="1083"/>
      <c r="DD12" s="1083"/>
      <c r="DE12" s="1083"/>
      <c r="DF12" s="1084"/>
      <c r="DG12" s="1082" t="s">
        <v>591</v>
      </c>
      <c r="DH12" s="1083"/>
      <c r="DI12" s="1083"/>
      <c r="DJ12" s="1083"/>
      <c r="DK12" s="1084"/>
      <c r="DL12" s="1082" t="s">
        <v>520</v>
      </c>
      <c r="DM12" s="1083"/>
      <c r="DN12" s="1083"/>
      <c r="DO12" s="1083"/>
      <c r="DP12" s="1084"/>
      <c r="DQ12" s="1082" t="s">
        <v>520</v>
      </c>
      <c r="DR12" s="1083"/>
      <c r="DS12" s="1083"/>
      <c r="DT12" s="1083"/>
      <c r="DU12" s="1084"/>
      <c r="DV12" s="1085"/>
      <c r="DW12" s="1086"/>
      <c r="DX12" s="1086"/>
      <c r="DY12" s="1086"/>
      <c r="DZ12" s="1087"/>
      <c r="EA12" s="255"/>
    </row>
    <row r="13" spans="1:131" s="256" customFormat="1" ht="26.25" customHeight="1">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t="s">
        <v>603</v>
      </c>
      <c r="BT13" s="1108"/>
      <c r="BU13" s="1108"/>
      <c r="BV13" s="1108"/>
      <c r="BW13" s="1108"/>
      <c r="BX13" s="1108"/>
      <c r="BY13" s="1108"/>
      <c r="BZ13" s="1108"/>
      <c r="CA13" s="1108"/>
      <c r="CB13" s="1108"/>
      <c r="CC13" s="1108"/>
      <c r="CD13" s="1108"/>
      <c r="CE13" s="1108"/>
      <c r="CF13" s="1108"/>
      <c r="CG13" s="1109"/>
      <c r="CH13" s="1082">
        <v>-2</v>
      </c>
      <c r="CI13" s="1083"/>
      <c r="CJ13" s="1083"/>
      <c r="CK13" s="1083"/>
      <c r="CL13" s="1084"/>
      <c r="CM13" s="1082">
        <v>3</v>
      </c>
      <c r="CN13" s="1083"/>
      <c r="CO13" s="1083"/>
      <c r="CP13" s="1083"/>
      <c r="CQ13" s="1084"/>
      <c r="CR13" s="1082">
        <v>3</v>
      </c>
      <c r="CS13" s="1083"/>
      <c r="CT13" s="1083"/>
      <c r="CU13" s="1083"/>
      <c r="CV13" s="1084"/>
      <c r="CW13" s="1082">
        <v>0</v>
      </c>
      <c r="CX13" s="1083"/>
      <c r="CY13" s="1083"/>
      <c r="CZ13" s="1083"/>
      <c r="DA13" s="1084"/>
      <c r="DB13" s="1082" t="s">
        <v>591</v>
      </c>
      <c r="DC13" s="1083"/>
      <c r="DD13" s="1083"/>
      <c r="DE13" s="1083"/>
      <c r="DF13" s="1084"/>
      <c r="DG13" s="1082" t="s">
        <v>591</v>
      </c>
      <c r="DH13" s="1083"/>
      <c r="DI13" s="1083"/>
      <c r="DJ13" s="1083"/>
      <c r="DK13" s="1084"/>
      <c r="DL13" s="1082" t="s">
        <v>520</v>
      </c>
      <c r="DM13" s="1083"/>
      <c r="DN13" s="1083"/>
      <c r="DO13" s="1083"/>
      <c r="DP13" s="1084"/>
      <c r="DQ13" s="1082" t="s">
        <v>520</v>
      </c>
      <c r="DR13" s="1083"/>
      <c r="DS13" s="1083"/>
      <c r="DT13" s="1083"/>
      <c r="DU13" s="1084"/>
      <c r="DV13" s="1085"/>
      <c r="DW13" s="1086"/>
      <c r="DX13" s="1086"/>
      <c r="DY13" s="1086"/>
      <c r="DZ13" s="1087"/>
      <c r="EA13" s="255"/>
    </row>
    <row r="14" spans="1:131" s="256" customFormat="1" ht="26.25" customHeight="1">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387</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c r="A23" s="265" t="s">
        <v>388</v>
      </c>
      <c r="B23" s="1037" t="s">
        <v>389</v>
      </c>
      <c r="C23" s="1038"/>
      <c r="D23" s="1038"/>
      <c r="E23" s="1038"/>
      <c r="F23" s="1038"/>
      <c r="G23" s="1038"/>
      <c r="H23" s="1038"/>
      <c r="I23" s="1038"/>
      <c r="J23" s="1038"/>
      <c r="K23" s="1038"/>
      <c r="L23" s="1038"/>
      <c r="M23" s="1038"/>
      <c r="N23" s="1038"/>
      <c r="O23" s="1038"/>
      <c r="P23" s="1039"/>
      <c r="Q23" s="1161"/>
      <c r="R23" s="1162"/>
      <c r="S23" s="1162"/>
      <c r="T23" s="1162"/>
      <c r="U23" s="1162"/>
      <c r="V23" s="1162"/>
      <c r="W23" s="1162"/>
      <c r="X23" s="1162"/>
      <c r="Y23" s="1162"/>
      <c r="Z23" s="1162"/>
      <c r="AA23" s="1162"/>
      <c r="AB23" s="1162"/>
      <c r="AC23" s="1162"/>
      <c r="AD23" s="1162"/>
      <c r="AE23" s="1163"/>
      <c r="AF23" s="1164">
        <v>2748</v>
      </c>
      <c r="AG23" s="1162"/>
      <c r="AH23" s="1162"/>
      <c r="AI23" s="1162"/>
      <c r="AJ23" s="1165"/>
      <c r="AK23" s="1166"/>
      <c r="AL23" s="1167"/>
      <c r="AM23" s="1167"/>
      <c r="AN23" s="1167"/>
      <c r="AO23" s="1167"/>
      <c r="AP23" s="1162"/>
      <c r="AQ23" s="1162"/>
      <c r="AR23" s="1162"/>
      <c r="AS23" s="1162"/>
      <c r="AT23" s="1162"/>
      <c r="AU23" s="1168"/>
      <c r="AV23" s="1168"/>
      <c r="AW23" s="1168"/>
      <c r="AX23" s="1168"/>
      <c r="AY23" s="1169"/>
      <c r="AZ23" s="1158" t="s">
        <v>390</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c r="A24" s="1157" t="s">
        <v>391</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c r="A25" s="1156" t="s">
        <v>392</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c r="A26" s="1088" t="s">
        <v>368</v>
      </c>
      <c r="B26" s="1089"/>
      <c r="C26" s="1089"/>
      <c r="D26" s="1089"/>
      <c r="E26" s="1089"/>
      <c r="F26" s="1089"/>
      <c r="G26" s="1089"/>
      <c r="H26" s="1089"/>
      <c r="I26" s="1089"/>
      <c r="J26" s="1089"/>
      <c r="K26" s="1089"/>
      <c r="L26" s="1089"/>
      <c r="M26" s="1089"/>
      <c r="N26" s="1089"/>
      <c r="O26" s="1089"/>
      <c r="P26" s="1090"/>
      <c r="Q26" s="1094" t="s">
        <v>393</v>
      </c>
      <c r="R26" s="1095"/>
      <c r="S26" s="1095"/>
      <c r="T26" s="1095"/>
      <c r="U26" s="1096"/>
      <c r="V26" s="1094" t="s">
        <v>394</v>
      </c>
      <c r="W26" s="1095"/>
      <c r="X26" s="1095"/>
      <c r="Y26" s="1095"/>
      <c r="Z26" s="1096"/>
      <c r="AA26" s="1094" t="s">
        <v>395</v>
      </c>
      <c r="AB26" s="1095"/>
      <c r="AC26" s="1095"/>
      <c r="AD26" s="1095"/>
      <c r="AE26" s="1095"/>
      <c r="AF26" s="1152" t="s">
        <v>396</v>
      </c>
      <c r="AG26" s="1101"/>
      <c r="AH26" s="1101"/>
      <c r="AI26" s="1101"/>
      <c r="AJ26" s="1153"/>
      <c r="AK26" s="1095" t="s">
        <v>397</v>
      </c>
      <c r="AL26" s="1095"/>
      <c r="AM26" s="1095"/>
      <c r="AN26" s="1095"/>
      <c r="AO26" s="1096"/>
      <c r="AP26" s="1094" t="s">
        <v>398</v>
      </c>
      <c r="AQ26" s="1095"/>
      <c r="AR26" s="1095"/>
      <c r="AS26" s="1095"/>
      <c r="AT26" s="1096"/>
      <c r="AU26" s="1094" t="s">
        <v>399</v>
      </c>
      <c r="AV26" s="1095"/>
      <c r="AW26" s="1095"/>
      <c r="AX26" s="1095"/>
      <c r="AY26" s="1096"/>
      <c r="AZ26" s="1094" t="s">
        <v>400</v>
      </c>
      <c r="BA26" s="1095"/>
      <c r="BB26" s="1095"/>
      <c r="BC26" s="1095"/>
      <c r="BD26" s="1096"/>
      <c r="BE26" s="1094" t="s">
        <v>375</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c r="A28" s="267">
        <v>1</v>
      </c>
      <c r="B28" s="1143" t="s">
        <v>401</v>
      </c>
      <c r="C28" s="1144"/>
      <c r="D28" s="1144"/>
      <c r="E28" s="1144"/>
      <c r="F28" s="1144"/>
      <c r="G28" s="1144"/>
      <c r="H28" s="1144"/>
      <c r="I28" s="1144"/>
      <c r="J28" s="1144"/>
      <c r="K28" s="1144"/>
      <c r="L28" s="1144"/>
      <c r="M28" s="1144"/>
      <c r="N28" s="1144"/>
      <c r="O28" s="1144"/>
      <c r="P28" s="1145"/>
      <c r="Q28" s="1146">
        <v>12550</v>
      </c>
      <c r="R28" s="1147"/>
      <c r="S28" s="1147"/>
      <c r="T28" s="1147"/>
      <c r="U28" s="1147"/>
      <c r="V28" s="1147">
        <v>12248</v>
      </c>
      <c r="W28" s="1147"/>
      <c r="X28" s="1147"/>
      <c r="Y28" s="1147"/>
      <c r="Z28" s="1147"/>
      <c r="AA28" s="1147">
        <v>302</v>
      </c>
      <c r="AB28" s="1147"/>
      <c r="AC28" s="1147"/>
      <c r="AD28" s="1147"/>
      <c r="AE28" s="1148"/>
      <c r="AF28" s="1149">
        <v>302</v>
      </c>
      <c r="AG28" s="1147"/>
      <c r="AH28" s="1147"/>
      <c r="AI28" s="1147"/>
      <c r="AJ28" s="1150"/>
      <c r="AK28" s="1151">
        <v>946</v>
      </c>
      <c r="AL28" s="1139"/>
      <c r="AM28" s="1139"/>
      <c r="AN28" s="1139"/>
      <c r="AO28" s="1139"/>
      <c r="AP28" s="1139" t="s">
        <v>591</v>
      </c>
      <c r="AQ28" s="1139"/>
      <c r="AR28" s="1139"/>
      <c r="AS28" s="1139"/>
      <c r="AT28" s="1139"/>
      <c r="AU28" s="1139" t="s">
        <v>591</v>
      </c>
      <c r="AV28" s="1139"/>
      <c r="AW28" s="1139"/>
      <c r="AX28" s="1139"/>
      <c r="AY28" s="1139"/>
      <c r="AZ28" s="1140"/>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c r="A29" s="267">
        <v>2</v>
      </c>
      <c r="B29" s="1130" t="s">
        <v>402</v>
      </c>
      <c r="C29" s="1131"/>
      <c r="D29" s="1131"/>
      <c r="E29" s="1131"/>
      <c r="F29" s="1131"/>
      <c r="G29" s="1131"/>
      <c r="H29" s="1131"/>
      <c r="I29" s="1131"/>
      <c r="J29" s="1131"/>
      <c r="K29" s="1131"/>
      <c r="L29" s="1131"/>
      <c r="M29" s="1131"/>
      <c r="N29" s="1131"/>
      <c r="O29" s="1131"/>
      <c r="P29" s="1132"/>
      <c r="Q29" s="1136">
        <v>251</v>
      </c>
      <c r="R29" s="1137"/>
      <c r="S29" s="1137"/>
      <c r="T29" s="1137"/>
      <c r="U29" s="1137"/>
      <c r="V29" s="1137">
        <v>251</v>
      </c>
      <c r="W29" s="1137"/>
      <c r="X29" s="1137"/>
      <c r="Y29" s="1137"/>
      <c r="Z29" s="1137"/>
      <c r="AA29" s="1137" t="s">
        <v>591</v>
      </c>
      <c r="AB29" s="1137"/>
      <c r="AC29" s="1137"/>
      <c r="AD29" s="1137"/>
      <c r="AE29" s="1138"/>
      <c r="AF29" s="1112" t="s">
        <v>403</v>
      </c>
      <c r="AG29" s="1113"/>
      <c r="AH29" s="1113"/>
      <c r="AI29" s="1113"/>
      <c r="AJ29" s="1114"/>
      <c r="AK29" s="1073">
        <v>43</v>
      </c>
      <c r="AL29" s="1064"/>
      <c r="AM29" s="1064"/>
      <c r="AN29" s="1064"/>
      <c r="AO29" s="1064"/>
      <c r="AP29" s="1064">
        <v>18</v>
      </c>
      <c r="AQ29" s="1064"/>
      <c r="AR29" s="1064"/>
      <c r="AS29" s="1064"/>
      <c r="AT29" s="1064"/>
      <c r="AU29" s="1064">
        <v>3</v>
      </c>
      <c r="AV29" s="1064"/>
      <c r="AW29" s="1064"/>
      <c r="AX29" s="1064"/>
      <c r="AY29" s="1064"/>
      <c r="AZ29" s="1135"/>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c r="A30" s="267">
        <v>3</v>
      </c>
      <c r="B30" s="1130" t="s">
        <v>404</v>
      </c>
      <c r="C30" s="1131"/>
      <c r="D30" s="1131"/>
      <c r="E30" s="1131"/>
      <c r="F30" s="1131"/>
      <c r="G30" s="1131"/>
      <c r="H30" s="1131"/>
      <c r="I30" s="1131"/>
      <c r="J30" s="1131"/>
      <c r="K30" s="1131"/>
      <c r="L30" s="1131"/>
      <c r="M30" s="1131"/>
      <c r="N30" s="1131"/>
      <c r="O30" s="1131"/>
      <c r="P30" s="1132"/>
      <c r="Q30" s="1136">
        <v>11202</v>
      </c>
      <c r="R30" s="1137"/>
      <c r="S30" s="1137"/>
      <c r="T30" s="1137"/>
      <c r="U30" s="1137"/>
      <c r="V30" s="1137">
        <v>11088</v>
      </c>
      <c r="W30" s="1137"/>
      <c r="X30" s="1137"/>
      <c r="Y30" s="1137"/>
      <c r="Z30" s="1137"/>
      <c r="AA30" s="1137">
        <v>114</v>
      </c>
      <c r="AB30" s="1137"/>
      <c r="AC30" s="1137"/>
      <c r="AD30" s="1137"/>
      <c r="AE30" s="1138"/>
      <c r="AF30" s="1112">
        <v>114</v>
      </c>
      <c r="AG30" s="1113"/>
      <c r="AH30" s="1113"/>
      <c r="AI30" s="1113"/>
      <c r="AJ30" s="1114"/>
      <c r="AK30" s="1073">
        <v>1667</v>
      </c>
      <c r="AL30" s="1064"/>
      <c r="AM30" s="1064"/>
      <c r="AN30" s="1064"/>
      <c r="AO30" s="1064"/>
      <c r="AP30" s="1064" t="s">
        <v>591</v>
      </c>
      <c r="AQ30" s="1064"/>
      <c r="AR30" s="1064"/>
      <c r="AS30" s="1064"/>
      <c r="AT30" s="1064"/>
      <c r="AU30" s="1064" t="s">
        <v>591</v>
      </c>
      <c r="AV30" s="1064"/>
      <c r="AW30" s="1064"/>
      <c r="AX30" s="1064"/>
      <c r="AY30" s="1064"/>
      <c r="AZ30" s="1135"/>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c r="A31" s="267">
        <v>4</v>
      </c>
      <c r="B31" s="1130" t="s">
        <v>405</v>
      </c>
      <c r="C31" s="1131"/>
      <c r="D31" s="1131"/>
      <c r="E31" s="1131"/>
      <c r="F31" s="1131"/>
      <c r="G31" s="1131"/>
      <c r="H31" s="1131"/>
      <c r="I31" s="1131"/>
      <c r="J31" s="1131"/>
      <c r="K31" s="1131"/>
      <c r="L31" s="1131"/>
      <c r="M31" s="1131"/>
      <c r="N31" s="1131"/>
      <c r="O31" s="1131"/>
      <c r="P31" s="1132"/>
      <c r="Q31" s="1136">
        <v>1363</v>
      </c>
      <c r="R31" s="1137"/>
      <c r="S31" s="1137"/>
      <c r="T31" s="1137"/>
      <c r="U31" s="1137"/>
      <c r="V31" s="1137">
        <v>1361</v>
      </c>
      <c r="W31" s="1137"/>
      <c r="X31" s="1137"/>
      <c r="Y31" s="1137"/>
      <c r="Z31" s="1137"/>
      <c r="AA31" s="1137">
        <v>2</v>
      </c>
      <c r="AB31" s="1137"/>
      <c r="AC31" s="1137"/>
      <c r="AD31" s="1137"/>
      <c r="AE31" s="1138"/>
      <c r="AF31" s="1112">
        <v>2</v>
      </c>
      <c r="AG31" s="1113"/>
      <c r="AH31" s="1113"/>
      <c r="AI31" s="1113"/>
      <c r="AJ31" s="1114"/>
      <c r="AK31" s="1073">
        <v>368</v>
      </c>
      <c r="AL31" s="1064"/>
      <c r="AM31" s="1064"/>
      <c r="AN31" s="1064"/>
      <c r="AO31" s="1064"/>
      <c r="AP31" s="1064" t="s">
        <v>591</v>
      </c>
      <c r="AQ31" s="1064"/>
      <c r="AR31" s="1064"/>
      <c r="AS31" s="1064"/>
      <c r="AT31" s="1064"/>
      <c r="AU31" s="1064" t="s">
        <v>591</v>
      </c>
      <c r="AV31" s="1064"/>
      <c r="AW31" s="1064"/>
      <c r="AX31" s="1064"/>
      <c r="AY31" s="1064"/>
      <c r="AZ31" s="1135"/>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c r="A32" s="267">
        <v>5</v>
      </c>
      <c r="B32" s="1130" t="s">
        <v>406</v>
      </c>
      <c r="C32" s="1131"/>
      <c r="D32" s="1131"/>
      <c r="E32" s="1131"/>
      <c r="F32" s="1131"/>
      <c r="G32" s="1131"/>
      <c r="H32" s="1131"/>
      <c r="I32" s="1131"/>
      <c r="J32" s="1131"/>
      <c r="K32" s="1131"/>
      <c r="L32" s="1131"/>
      <c r="M32" s="1131"/>
      <c r="N32" s="1131"/>
      <c r="O32" s="1131"/>
      <c r="P32" s="1132"/>
      <c r="Q32" s="1136">
        <v>2358</v>
      </c>
      <c r="R32" s="1137"/>
      <c r="S32" s="1137"/>
      <c r="T32" s="1137"/>
      <c r="U32" s="1137"/>
      <c r="V32" s="1137">
        <v>2096</v>
      </c>
      <c r="W32" s="1137"/>
      <c r="X32" s="1137"/>
      <c r="Y32" s="1137"/>
      <c r="Z32" s="1137"/>
      <c r="AA32" s="1137">
        <v>262</v>
      </c>
      <c r="AB32" s="1137"/>
      <c r="AC32" s="1137"/>
      <c r="AD32" s="1137"/>
      <c r="AE32" s="1138"/>
      <c r="AF32" s="1112">
        <v>2497</v>
      </c>
      <c r="AG32" s="1113"/>
      <c r="AH32" s="1113"/>
      <c r="AI32" s="1113"/>
      <c r="AJ32" s="1114"/>
      <c r="AK32" s="1073">
        <v>168</v>
      </c>
      <c r="AL32" s="1064"/>
      <c r="AM32" s="1064"/>
      <c r="AN32" s="1064"/>
      <c r="AO32" s="1064"/>
      <c r="AP32" s="1064">
        <v>8837</v>
      </c>
      <c r="AQ32" s="1064"/>
      <c r="AR32" s="1064"/>
      <c r="AS32" s="1064"/>
      <c r="AT32" s="1064"/>
      <c r="AU32" s="1064">
        <v>1228</v>
      </c>
      <c r="AV32" s="1064"/>
      <c r="AW32" s="1064"/>
      <c r="AX32" s="1064"/>
      <c r="AY32" s="1064"/>
      <c r="AZ32" s="1135" t="s">
        <v>591</v>
      </c>
      <c r="BA32" s="1135"/>
      <c r="BB32" s="1135"/>
      <c r="BC32" s="1135"/>
      <c r="BD32" s="1135"/>
      <c r="BE32" s="1125" t="s">
        <v>407</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c r="A33" s="267">
        <v>6</v>
      </c>
      <c r="B33" s="1130" t="s">
        <v>408</v>
      </c>
      <c r="C33" s="1131"/>
      <c r="D33" s="1131"/>
      <c r="E33" s="1131"/>
      <c r="F33" s="1131"/>
      <c r="G33" s="1131"/>
      <c r="H33" s="1131"/>
      <c r="I33" s="1131"/>
      <c r="J33" s="1131"/>
      <c r="K33" s="1131"/>
      <c r="L33" s="1131"/>
      <c r="M33" s="1131"/>
      <c r="N33" s="1131"/>
      <c r="O33" s="1131"/>
      <c r="P33" s="1132"/>
      <c r="Q33" s="1136">
        <v>3629</v>
      </c>
      <c r="R33" s="1137"/>
      <c r="S33" s="1137"/>
      <c r="T33" s="1137"/>
      <c r="U33" s="1137"/>
      <c r="V33" s="1137">
        <v>3401</v>
      </c>
      <c r="W33" s="1137"/>
      <c r="X33" s="1137"/>
      <c r="Y33" s="1137"/>
      <c r="Z33" s="1137"/>
      <c r="AA33" s="1137">
        <v>228</v>
      </c>
      <c r="AB33" s="1137"/>
      <c r="AC33" s="1137"/>
      <c r="AD33" s="1137"/>
      <c r="AE33" s="1138"/>
      <c r="AF33" s="1112">
        <v>224</v>
      </c>
      <c r="AG33" s="1113"/>
      <c r="AH33" s="1113"/>
      <c r="AI33" s="1113"/>
      <c r="AJ33" s="1114"/>
      <c r="AK33" s="1073">
        <v>1426</v>
      </c>
      <c r="AL33" s="1064"/>
      <c r="AM33" s="1064"/>
      <c r="AN33" s="1064"/>
      <c r="AO33" s="1064"/>
      <c r="AP33" s="1064">
        <v>18642</v>
      </c>
      <c r="AQ33" s="1064"/>
      <c r="AR33" s="1064"/>
      <c r="AS33" s="1064"/>
      <c r="AT33" s="1064"/>
      <c r="AU33" s="1064">
        <v>12695</v>
      </c>
      <c r="AV33" s="1064"/>
      <c r="AW33" s="1064"/>
      <c r="AX33" s="1064"/>
      <c r="AY33" s="1064"/>
      <c r="AZ33" s="1135" t="s">
        <v>591</v>
      </c>
      <c r="BA33" s="1135"/>
      <c r="BB33" s="1135"/>
      <c r="BC33" s="1135"/>
      <c r="BD33" s="1135"/>
      <c r="BE33" s="1125" t="s">
        <v>409</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c r="A34" s="267">
        <v>7</v>
      </c>
      <c r="B34" s="1130" t="s">
        <v>410</v>
      </c>
      <c r="C34" s="1131"/>
      <c r="D34" s="1131"/>
      <c r="E34" s="1131"/>
      <c r="F34" s="1131"/>
      <c r="G34" s="1131"/>
      <c r="H34" s="1131"/>
      <c r="I34" s="1131"/>
      <c r="J34" s="1131"/>
      <c r="K34" s="1131"/>
      <c r="L34" s="1131"/>
      <c r="M34" s="1131"/>
      <c r="N34" s="1131"/>
      <c r="O34" s="1131"/>
      <c r="P34" s="1132"/>
      <c r="Q34" s="1136">
        <v>179</v>
      </c>
      <c r="R34" s="1137"/>
      <c r="S34" s="1137"/>
      <c r="T34" s="1137"/>
      <c r="U34" s="1137"/>
      <c r="V34" s="1137">
        <v>137</v>
      </c>
      <c r="W34" s="1137"/>
      <c r="X34" s="1137"/>
      <c r="Y34" s="1137"/>
      <c r="Z34" s="1137"/>
      <c r="AA34" s="1137">
        <v>42</v>
      </c>
      <c r="AB34" s="1137"/>
      <c r="AC34" s="1137"/>
      <c r="AD34" s="1137"/>
      <c r="AE34" s="1138"/>
      <c r="AF34" s="1112">
        <v>42</v>
      </c>
      <c r="AG34" s="1113"/>
      <c r="AH34" s="1113"/>
      <c r="AI34" s="1113"/>
      <c r="AJ34" s="1114"/>
      <c r="AK34" s="1073">
        <v>142</v>
      </c>
      <c r="AL34" s="1064"/>
      <c r="AM34" s="1064"/>
      <c r="AN34" s="1064"/>
      <c r="AO34" s="1064"/>
      <c r="AP34" s="1064">
        <v>693</v>
      </c>
      <c r="AQ34" s="1064"/>
      <c r="AR34" s="1064"/>
      <c r="AS34" s="1064"/>
      <c r="AT34" s="1064"/>
      <c r="AU34" s="1064">
        <v>693</v>
      </c>
      <c r="AV34" s="1064"/>
      <c r="AW34" s="1064"/>
      <c r="AX34" s="1064"/>
      <c r="AY34" s="1064"/>
      <c r="AZ34" s="1135" t="s">
        <v>591</v>
      </c>
      <c r="BA34" s="1135"/>
      <c r="BB34" s="1135"/>
      <c r="BC34" s="1135"/>
      <c r="BD34" s="1135"/>
      <c r="BE34" s="1125" t="s">
        <v>411</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412</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c r="A63" s="265" t="s">
        <v>388</v>
      </c>
      <c r="B63" s="1037" t="s">
        <v>413</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3181</v>
      </c>
      <c r="AG63" s="1052"/>
      <c r="AH63" s="1052"/>
      <c r="AI63" s="1052"/>
      <c r="AJ63" s="1123"/>
      <c r="AK63" s="1124"/>
      <c r="AL63" s="1056"/>
      <c r="AM63" s="1056"/>
      <c r="AN63" s="1056"/>
      <c r="AO63" s="1056"/>
      <c r="AP63" s="1052"/>
      <c r="AQ63" s="1052"/>
      <c r="AR63" s="1052"/>
      <c r="AS63" s="1052"/>
      <c r="AT63" s="1052"/>
      <c r="AU63" s="1052"/>
      <c r="AV63" s="1052"/>
      <c r="AW63" s="1052"/>
      <c r="AX63" s="1052"/>
      <c r="AY63" s="1052"/>
      <c r="AZ63" s="1118"/>
      <c r="BA63" s="1118"/>
      <c r="BB63" s="1118"/>
      <c r="BC63" s="1118"/>
      <c r="BD63" s="1118"/>
      <c r="BE63" s="1053"/>
      <c r="BF63" s="1053"/>
      <c r="BG63" s="1053"/>
      <c r="BH63" s="1053"/>
      <c r="BI63" s="1054"/>
      <c r="BJ63" s="1119" t="s">
        <v>414</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c r="A66" s="1088" t="s">
        <v>416</v>
      </c>
      <c r="B66" s="1089"/>
      <c r="C66" s="1089"/>
      <c r="D66" s="1089"/>
      <c r="E66" s="1089"/>
      <c r="F66" s="1089"/>
      <c r="G66" s="1089"/>
      <c r="H66" s="1089"/>
      <c r="I66" s="1089"/>
      <c r="J66" s="1089"/>
      <c r="K66" s="1089"/>
      <c r="L66" s="1089"/>
      <c r="M66" s="1089"/>
      <c r="N66" s="1089"/>
      <c r="O66" s="1089"/>
      <c r="P66" s="1090"/>
      <c r="Q66" s="1094" t="s">
        <v>417</v>
      </c>
      <c r="R66" s="1095"/>
      <c r="S66" s="1095"/>
      <c r="T66" s="1095"/>
      <c r="U66" s="1096"/>
      <c r="V66" s="1094" t="s">
        <v>418</v>
      </c>
      <c r="W66" s="1095"/>
      <c r="X66" s="1095"/>
      <c r="Y66" s="1095"/>
      <c r="Z66" s="1096"/>
      <c r="AA66" s="1094" t="s">
        <v>419</v>
      </c>
      <c r="AB66" s="1095"/>
      <c r="AC66" s="1095"/>
      <c r="AD66" s="1095"/>
      <c r="AE66" s="1096"/>
      <c r="AF66" s="1100" t="s">
        <v>420</v>
      </c>
      <c r="AG66" s="1101"/>
      <c r="AH66" s="1101"/>
      <c r="AI66" s="1101"/>
      <c r="AJ66" s="1102"/>
      <c r="AK66" s="1094" t="s">
        <v>397</v>
      </c>
      <c r="AL66" s="1089"/>
      <c r="AM66" s="1089"/>
      <c r="AN66" s="1089"/>
      <c r="AO66" s="1090"/>
      <c r="AP66" s="1094" t="s">
        <v>421</v>
      </c>
      <c r="AQ66" s="1095"/>
      <c r="AR66" s="1095"/>
      <c r="AS66" s="1095"/>
      <c r="AT66" s="1096"/>
      <c r="AU66" s="1094" t="s">
        <v>422</v>
      </c>
      <c r="AV66" s="1095"/>
      <c r="AW66" s="1095"/>
      <c r="AX66" s="1095"/>
      <c r="AY66" s="1096"/>
      <c r="AZ66" s="1094" t="s">
        <v>375</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c r="A68" s="259">
        <v>1</v>
      </c>
      <c r="B68" s="1077" t="s">
        <v>586</v>
      </c>
      <c r="C68" s="1078"/>
      <c r="D68" s="1078"/>
      <c r="E68" s="1078"/>
      <c r="F68" s="1078"/>
      <c r="G68" s="1078"/>
      <c r="H68" s="1078"/>
      <c r="I68" s="1078"/>
      <c r="J68" s="1078"/>
      <c r="K68" s="1078"/>
      <c r="L68" s="1078"/>
      <c r="M68" s="1078"/>
      <c r="N68" s="1078"/>
      <c r="O68" s="1078"/>
      <c r="P68" s="1079"/>
      <c r="Q68" s="1080">
        <v>380</v>
      </c>
      <c r="R68" s="1081"/>
      <c r="S68" s="1081"/>
      <c r="T68" s="1081"/>
      <c r="U68" s="1081"/>
      <c r="V68" s="1081">
        <v>350</v>
      </c>
      <c r="W68" s="1081"/>
      <c r="X68" s="1081"/>
      <c r="Y68" s="1081"/>
      <c r="Z68" s="1081"/>
      <c r="AA68" s="1081">
        <v>30</v>
      </c>
      <c r="AB68" s="1081"/>
      <c r="AC68" s="1081"/>
      <c r="AD68" s="1081"/>
      <c r="AE68" s="1081"/>
      <c r="AF68" s="1081">
        <v>30</v>
      </c>
      <c r="AG68" s="1081"/>
      <c r="AH68" s="1081"/>
      <c r="AI68" s="1081"/>
      <c r="AJ68" s="1081"/>
      <c r="AK68" s="1081">
        <v>0</v>
      </c>
      <c r="AL68" s="1081"/>
      <c r="AM68" s="1081"/>
      <c r="AN68" s="1081"/>
      <c r="AO68" s="1081"/>
      <c r="AP68" s="1064" t="s">
        <v>591</v>
      </c>
      <c r="AQ68" s="1064"/>
      <c r="AR68" s="1064"/>
      <c r="AS68" s="1064"/>
      <c r="AT68" s="1064"/>
      <c r="AU68" s="1064" t="s">
        <v>591</v>
      </c>
      <c r="AV68" s="1064"/>
      <c r="AW68" s="1064"/>
      <c r="AX68" s="1064"/>
      <c r="AY68" s="1064"/>
      <c r="AZ68" s="1075"/>
      <c r="BA68" s="1075"/>
      <c r="BB68" s="1075"/>
      <c r="BC68" s="1075"/>
      <c r="BD68" s="1076"/>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c r="A69" s="262">
        <v>2</v>
      </c>
      <c r="B69" s="1067" t="s">
        <v>587</v>
      </c>
      <c r="C69" s="1068"/>
      <c r="D69" s="1068"/>
      <c r="E69" s="1068"/>
      <c r="F69" s="1068"/>
      <c r="G69" s="1068"/>
      <c r="H69" s="1068"/>
      <c r="I69" s="1068"/>
      <c r="J69" s="1068"/>
      <c r="K69" s="1068"/>
      <c r="L69" s="1068"/>
      <c r="M69" s="1068"/>
      <c r="N69" s="1068"/>
      <c r="O69" s="1068"/>
      <c r="P69" s="1069"/>
      <c r="Q69" s="1070">
        <v>9468</v>
      </c>
      <c r="R69" s="1064"/>
      <c r="S69" s="1064"/>
      <c r="T69" s="1064"/>
      <c r="U69" s="1064"/>
      <c r="V69" s="1064">
        <v>9276</v>
      </c>
      <c r="W69" s="1064"/>
      <c r="X69" s="1064"/>
      <c r="Y69" s="1064"/>
      <c r="Z69" s="1064"/>
      <c r="AA69" s="1064">
        <v>192</v>
      </c>
      <c r="AB69" s="1064"/>
      <c r="AC69" s="1064"/>
      <c r="AD69" s="1064"/>
      <c r="AE69" s="1064"/>
      <c r="AF69" s="1064">
        <v>192</v>
      </c>
      <c r="AG69" s="1064"/>
      <c r="AH69" s="1064"/>
      <c r="AI69" s="1064"/>
      <c r="AJ69" s="1064"/>
      <c r="AK69" s="1064">
        <v>52</v>
      </c>
      <c r="AL69" s="1064"/>
      <c r="AM69" s="1064"/>
      <c r="AN69" s="1064"/>
      <c r="AO69" s="1064"/>
      <c r="AP69" s="1064" t="s">
        <v>591</v>
      </c>
      <c r="AQ69" s="1064"/>
      <c r="AR69" s="1064"/>
      <c r="AS69" s="1064"/>
      <c r="AT69" s="1064"/>
      <c r="AU69" s="1064" t="s">
        <v>591</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c r="A70" s="262">
        <v>3</v>
      </c>
      <c r="B70" s="1067" t="s">
        <v>588</v>
      </c>
      <c r="C70" s="1068"/>
      <c r="D70" s="1068"/>
      <c r="E70" s="1068"/>
      <c r="F70" s="1068"/>
      <c r="G70" s="1068"/>
      <c r="H70" s="1068"/>
      <c r="I70" s="1068"/>
      <c r="J70" s="1068"/>
      <c r="K70" s="1068"/>
      <c r="L70" s="1068"/>
      <c r="M70" s="1068"/>
      <c r="N70" s="1068"/>
      <c r="O70" s="1068"/>
      <c r="P70" s="1069"/>
      <c r="Q70" s="1070">
        <v>22</v>
      </c>
      <c r="R70" s="1064"/>
      <c r="S70" s="1064"/>
      <c r="T70" s="1064"/>
      <c r="U70" s="1064"/>
      <c r="V70" s="1064">
        <v>16</v>
      </c>
      <c r="W70" s="1064"/>
      <c r="X70" s="1064"/>
      <c r="Y70" s="1064"/>
      <c r="Z70" s="1064"/>
      <c r="AA70" s="1064">
        <v>7</v>
      </c>
      <c r="AB70" s="1064"/>
      <c r="AC70" s="1064"/>
      <c r="AD70" s="1064"/>
      <c r="AE70" s="1064"/>
      <c r="AF70" s="1064">
        <v>7</v>
      </c>
      <c r="AG70" s="1064"/>
      <c r="AH70" s="1064"/>
      <c r="AI70" s="1064"/>
      <c r="AJ70" s="1064"/>
      <c r="AK70" s="1064">
        <v>2</v>
      </c>
      <c r="AL70" s="1064"/>
      <c r="AM70" s="1064"/>
      <c r="AN70" s="1064"/>
      <c r="AO70" s="1064"/>
      <c r="AP70" s="1064" t="s">
        <v>591</v>
      </c>
      <c r="AQ70" s="1064"/>
      <c r="AR70" s="1064"/>
      <c r="AS70" s="1064"/>
      <c r="AT70" s="1064"/>
      <c r="AU70" s="1064" t="s">
        <v>591</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c r="A71" s="262">
        <v>4</v>
      </c>
      <c r="B71" s="1067" t="s">
        <v>589</v>
      </c>
      <c r="C71" s="1068"/>
      <c r="D71" s="1068"/>
      <c r="E71" s="1068"/>
      <c r="F71" s="1068"/>
      <c r="G71" s="1068"/>
      <c r="H71" s="1068"/>
      <c r="I71" s="1068"/>
      <c r="J71" s="1068"/>
      <c r="K71" s="1068"/>
      <c r="L71" s="1068"/>
      <c r="M71" s="1068"/>
      <c r="N71" s="1068"/>
      <c r="O71" s="1068"/>
      <c r="P71" s="1069"/>
      <c r="Q71" s="1070">
        <v>237</v>
      </c>
      <c r="R71" s="1064"/>
      <c r="S71" s="1064"/>
      <c r="T71" s="1064"/>
      <c r="U71" s="1064"/>
      <c r="V71" s="1064">
        <v>234</v>
      </c>
      <c r="W71" s="1064"/>
      <c r="X71" s="1064"/>
      <c r="Y71" s="1064"/>
      <c r="Z71" s="1064"/>
      <c r="AA71" s="1064">
        <v>3</v>
      </c>
      <c r="AB71" s="1064"/>
      <c r="AC71" s="1064"/>
      <c r="AD71" s="1064"/>
      <c r="AE71" s="1064"/>
      <c r="AF71" s="1064">
        <v>3</v>
      </c>
      <c r="AG71" s="1064"/>
      <c r="AH71" s="1064"/>
      <c r="AI71" s="1064"/>
      <c r="AJ71" s="1064"/>
      <c r="AK71" s="1064">
        <v>122</v>
      </c>
      <c r="AL71" s="1064"/>
      <c r="AM71" s="1064"/>
      <c r="AN71" s="1064"/>
      <c r="AO71" s="1064"/>
      <c r="AP71" s="1064" t="s">
        <v>591</v>
      </c>
      <c r="AQ71" s="1064"/>
      <c r="AR71" s="1064"/>
      <c r="AS71" s="1064"/>
      <c r="AT71" s="1064"/>
      <c r="AU71" s="1064" t="s">
        <v>591</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c r="A72" s="262">
        <v>5</v>
      </c>
      <c r="B72" s="1067" t="s">
        <v>590</v>
      </c>
      <c r="C72" s="1068"/>
      <c r="D72" s="1068"/>
      <c r="E72" s="1068"/>
      <c r="F72" s="1068"/>
      <c r="G72" s="1068"/>
      <c r="H72" s="1068"/>
      <c r="I72" s="1068"/>
      <c r="J72" s="1068"/>
      <c r="K72" s="1068"/>
      <c r="L72" s="1068"/>
      <c r="M72" s="1068"/>
      <c r="N72" s="1068"/>
      <c r="O72" s="1068"/>
      <c r="P72" s="1069"/>
      <c r="Q72" s="1070">
        <v>222319</v>
      </c>
      <c r="R72" s="1064"/>
      <c r="S72" s="1064"/>
      <c r="T72" s="1064"/>
      <c r="U72" s="1064"/>
      <c r="V72" s="1064">
        <v>215489</v>
      </c>
      <c r="W72" s="1064"/>
      <c r="X72" s="1064"/>
      <c r="Y72" s="1064"/>
      <c r="Z72" s="1064"/>
      <c r="AA72" s="1064">
        <v>6830</v>
      </c>
      <c r="AB72" s="1064"/>
      <c r="AC72" s="1064"/>
      <c r="AD72" s="1064"/>
      <c r="AE72" s="1064"/>
      <c r="AF72" s="1064">
        <v>6830</v>
      </c>
      <c r="AG72" s="1064"/>
      <c r="AH72" s="1064"/>
      <c r="AI72" s="1064"/>
      <c r="AJ72" s="1064"/>
      <c r="AK72" s="1064" t="s">
        <v>591</v>
      </c>
      <c r="AL72" s="1064"/>
      <c r="AM72" s="1064"/>
      <c r="AN72" s="1064"/>
      <c r="AO72" s="1064"/>
      <c r="AP72" s="1064" t="s">
        <v>591</v>
      </c>
      <c r="AQ72" s="1064"/>
      <c r="AR72" s="1064"/>
      <c r="AS72" s="1064"/>
      <c r="AT72" s="1064"/>
      <c r="AU72" s="1064" t="s">
        <v>591</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c r="A73" s="262">
        <v>6</v>
      </c>
      <c r="B73" s="1067"/>
      <c r="C73" s="1068"/>
      <c r="D73" s="1068"/>
      <c r="E73" s="1068"/>
      <c r="F73" s="1068"/>
      <c r="G73" s="1068"/>
      <c r="H73" s="1068"/>
      <c r="I73" s="1068"/>
      <c r="J73" s="1068"/>
      <c r="K73" s="1068"/>
      <c r="L73" s="1068"/>
      <c r="M73" s="1068"/>
      <c r="N73" s="1068"/>
      <c r="O73" s="1068"/>
      <c r="P73" s="1069"/>
      <c r="Q73" s="1070"/>
      <c r="R73" s="1064"/>
      <c r="S73" s="1064"/>
      <c r="T73" s="1064"/>
      <c r="U73" s="1064"/>
      <c r="V73" s="1064"/>
      <c r="W73" s="1064"/>
      <c r="X73" s="1064"/>
      <c r="Y73" s="1064"/>
      <c r="Z73" s="1064"/>
      <c r="AA73" s="1064"/>
      <c r="AB73" s="1064"/>
      <c r="AC73" s="1064"/>
      <c r="AD73" s="1064"/>
      <c r="AE73" s="1064"/>
      <c r="AF73" s="1064"/>
      <c r="AG73" s="1064"/>
      <c r="AH73" s="1064"/>
      <c r="AI73" s="1064"/>
      <c r="AJ73" s="1064"/>
      <c r="AK73" s="1064"/>
      <c r="AL73" s="1064"/>
      <c r="AM73" s="1064"/>
      <c r="AN73" s="1064"/>
      <c r="AO73" s="1064"/>
      <c r="AP73" s="1064"/>
      <c r="AQ73" s="1064"/>
      <c r="AR73" s="1064"/>
      <c r="AS73" s="1064"/>
      <c r="AT73" s="1064"/>
      <c r="AU73" s="1064"/>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c r="A88" s="265" t="s">
        <v>388</v>
      </c>
      <c r="B88" s="1037" t="s">
        <v>423</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c r="AG88" s="1052"/>
      <c r="AH88" s="1052"/>
      <c r="AI88" s="1052"/>
      <c r="AJ88" s="1052"/>
      <c r="AK88" s="1056"/>
      <c r="AL88" s="1056"/>
      <c r="AM88" s="1056"/>
      <c r="AN88" s="1056"/>
      <c r="AO88" s="1056"/>
      <c r="AP88" s="1052"/>
      <c r="AQ88" s="1052"/>
      <c r="AR88" s="1052"/>
      <c r="AS88" s="1052"/>
      <c r="AT88" s="1052"/>
      <c r="AU88" s="1052"/>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1037" t="s">
        <v>424</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425</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426</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31" t="s">
        <v>429</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430</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c r="A109" s="986" t="s">
        <v>431</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432</v>
      </c>
      <c r="AB109" s="987"/>
      <c r="AC109" s="987"/>
      <c r="AD109" s="987"/>
      <c r="AE109" s="988"/>
      <c r="AF109" s="989" t="s">
        <v>305</v>
      </c>
      <c r="AG109" s="987"/>
      <c r="AH109" s="987"/>
      <c r="AI109" s="987"/>
      <c r="AJ109" s="988"/>
      <c r="AK109" s="989" t="s">
        <v>304</v>
      </c>
      <c r="AL109" s="987"/>
      <c r="AM109" s="987"/>
      <c r="AN109" s="987"/>
      <c r="AO109" s="988"/>
      <c r="AP109" s="989" t="s">
        <v>433</v>
      </c>
      <c r="AQ109" s="987"/>
      <c r="AR109" s="987"/>
      <c r="AS109" s="987"/>
      <c r="AT109" s="1018"/>
      <c r="AU109" s="986" t="s">
        <v>431</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432</v>
      </c>
      <c r="BR109" s="987"/>
      <c r="BS109" s="987"/>
      <c r="BT109" s="987"/>
      <c r="BU109" s="988"/>
      <c r="BV109" s="989" t="s">
        <v>305</v>
      </c>
      <c r="BW109" s="987"/>
      <c r="BX109" s="987"/>
      <c r="BY109" s="987"/>
      <c r="BZ109" s="988"/>
      <c r="CA109" s="989" t="s">
        <v>304</v>
      </c>
      <c r="CB109" s="987"/>
      <c r="CC109" s="987"/>
      <c r="CD109" s="987"/>
      <c r="CE109" s="988"/>
      <c r="CF109" s="1025" t="s">
        <v>433</v>
      </c>
      <c r="CG109" s="1025"/>
      <c r="CH109" s="1025"/>
      <c r="CI109" s="1025"/>
      <c r="CJ109" s="1025"/>
      <c r="CK109" s="989" t="s">
        <v>434</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432</v>
      </c>
      <c r="DH109" s="987"/>
      <c r="DI109" s="987"/>
      <c r="DJ109" s="987"/>
      <c r="DK109" s="988"/>
      <c r="DL109" s="989" t="s">
        <v>305</v>
      </c>
      <c r="DM109" s="987"/>
      <c r="DN109" s="987"/>
      <c r="DO109" s="987"/>
      <c r="DP109" s="988"/>
      <c r="DQ109" s="989" t="s">
        <v>304</v>
      </c>
      <c r="DR109" s="987"/>
      <c r="DS109" s="987"/>
      <c r="DT109" s="987"/>
      <c r="DU109" s="988"/>
      <c r="DV109" s="989" t="s">
        <v>433</v>
      </c>
      <c r="DW109" s="987"/>
      <c r="DX109" s="987"/>
      <c r="DY109" s="987"/>
      <c r="DZ109" s="1018"/>
    </row>
    <row r="110" spans="1:131" s="247" customFormat="1" ht="26.25" customHeight="1">
      <c r="A110" s="889" t="s">
        <v>435</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4211828</v>
      </c>
      <c r="AB110" s="980"/>
      <c r="AC110" s="980"/>
      <c r="AD110" s="980"/>
      <c r="AE110" s="981"/>
      <c r="AF110" s="982">
        <v>4368125</v>
      </c>
      <c r="AG110" s="980"/>
      <c r="AH110" s="980"/>
      <c r="AI110" s="980"/>
      <c r="AJ110" s="981"/>
      <c r="AK110" s="982">
        <v>4034353</v>
      </c>
      <c r="AL110" s="980"/>
      <c r="AM110" s="980"/>
      <c r="AN110" s="980"/>
      <c r="AO110" s="981"/>
      <c r="AP110" s="983">
        <v>17.600000000000001</v>
      </c>
      <c r="AQ110" s="984"/>
      <c r="AR110" s="984"/>
      <c r="AS110" s="984"/>
      <c r="AT110" s="985"/>
      <c r="AU110" s="1019" t="s">
        <v>72</v>
      </c>
      <c r="AV110" s="1020"/>
      <c r="AW110" s="1020"/>
      <c r="AX110" s="1020"/>
      <c r="AY110" s="1020"/>
      <c r="AZ110" s="945" t="s">
        <v>436</v>
      </c>
      <c r="BA110" s="890"/>
      <c r="BB110" s="890"/>
      <c r="BC110" s="890"/>
      <c r="BD110" s="890"/>
      <c r="BE110" s="890"/>
      <c r="BF110" s="890"/>
      <c r="BG110" s="890"/>
      <c r="BH110" s="890"/>
      <c r="BI110" s="890"/>
      <c r="BJ110" s="890"/>
      <c r="BK110" s="890"/>
      <c r="BL110" s="890"/>
      <c r="BM110" s="890"/>
      <c r="BN110" s="890"/>
      <c r="BO110" s="890"/>
      <c r="BP110" s="891"/>
      <c r="BQ110" s="946">
        <v>38299686</v>
      </c>
      <c r="BR110" s="927"/>
      <c r="BS110" s="927"/>
      <c r="BT110" s="927"/>
      <c r="BU110" s="927"/>
      <c r="BV110" s="927">
        <v>38159911</v>
      </c>
      <c r="BW110" s="927"/>
      <c r="BX110" s="927"/>
      <c r="BY110" s="927"/>
      <c r="BZ110" s="927"/>
      <c r="CA110" s="927">
        <v>39224326</v>
      </c>
      <c r="CB110" s="927"/>
      <c r="CC110" s="927"/>
      <c r="CD110" s="927"/>
      <c r="CE110" s="927"/>
      <c r="CF110" s="951">
        <v>170.7</v>
      </c>
      <c r="CG110" s="952"/>
      <c r="CH110" s="952"/>
      <c r="CI110" s="952"/>
      <c r="CJ110" s="952"/>
      <c r="CK110" s="1015" t="s">
        <v>437</v>
      </c>
      <c r="CL110" s="901"/>
      <c r="CM110" s="976" t="s">
        <v>438</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439</v>
      </c>
      <c r="DH110" s="927"/>
      <c r="DI110" s="927"/>
      <c r="DJ110" s="927"/>
      <c r="DK110" s="927"/>
      <c r="DL110" s="927" t="s">
        <v>439</v>
      </c>
      <c r="DM110" s="927"/>
      <c r="DN110" s="927"/>
      <c r="DO110" s="927"/>
      <c r="DP110" s="927"/>
      <c r="DQ110" s="927" t="s">
        <v>439</v>
      </c>
      <c r="DR110" s="927"/>
      <c r="DS110" s="927"/>
      <c r="DT110" s="927"/>
      <c r="DU110" s="927"/>
      <c r="DV110" s="928" t="s">
        <v>439</v>
      </c>
      <c r="DW110" s="928"/>
      <c r="DX110" s="928"/>
      <c r="DY110" s="928"/>
      <c r="DZ110" s="929"/>
    </row>
    <row r="111" spans="1:131" s="247" customFormat="1" ht="26.25" customHeight="1">
      <c r="A111" s="856" t="s">
        <v>440</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439</v>
      </c>
      <c r="AB111" s="1008"/>
      <c r="AC111" s="1008"/>
      <c r="AD111" s="1008"/>
      <c r="AE111" s="1009"/>
      <c r="AF111" s="1010" t="s">
        <v>439</v>
      </c>
      <c r="AG111" s="1008"/>
      <c r="AH111" s="1008"/>
      <c r="AI111" s="1008"/>
      <c r="AJ111" s="1009"/>
      <c r="AK111" s="1010" t="s">
        <v>439</v>
      </c>
      <c r="AL111" s="1008"/>
      <c r="AM111" s="1008"/>
      <c r="AN111" s="1008"/>
      <c r="AO111" s="1009"/>
      <c r="AP111" s="1011" t="s">
        <v>439</v>
      </c>
      <c r="AQ111" s="1012"/>
      <c r="AR111" s="1012"/>
      <c r="AS111" s="1012"/>
      <c r="AT111" s="1013"/>
      <c r="AU111" s="1021"/>
      <c r="AV111" s="1022"/>
      <c r="AW111" s="1022"/>
      <c r="AX111" s="1022"/>
      <c r="AY111" s="1022"/>
      <c r="AZ111" s="897" t="s">
        <v>441</v>
      </c>
      <c r="BA111" s="832"/>
      <c r="BB111" s="832"/>
      <c r="BC111" s="832"/>
      <c r="BD111" s="832"/>
      <c r="BE111" s="832"/>
      <c r="BF111" s="832"/>
      <c r="BG111" s="832"/>
      <c r="BH111" s="832"/>
      <c r="BI111" s="832"/>
      <c r="BJ111" s="832"/>
      <c r="BK111" s="832"/>
      <c r="BL111" s="832"/>
      <c r="BM111" s="832"/>
      <c r="BN111" s="832"/>
      <c r="BO111" s="832"/>
      <c r="BP111" s="833"/>
      <c r="BQ111" s="898">
        <v>785144</v>
      </c>
      <c r="BR111" s="899"/>
      <c r="BS111" s="899"/>
      <c r="BT111" s="899"/>
      <c r="BU111" s="899"/>
      <c r="BV111" s="899">
        <v>630898</v>
      </c>
      <c r="BW111" s="899"/>
      <c r="BX111" s="899"/>
      <c r="BY111" s="899"/>
      <c r="BZ111" s="899"/>
      <c r="CA111" s="899">
        <v>496252</v>
      </c>
      <c r="CB111" s="899"/>
      <c r="CC111" s="899"/>
      <c r="CD111" s="899"/>
      <c r="CE111" s="899"/>
      <c r="CF111" s="960">
        <v>2.2000000000000002</v>
      </c>
      <c r="CG111" s="961"/>
      <c r="CH111" s="961"/>
      <c r="CI111" s="961"/>
      <c r="CJ111" s="961"/>
      <c r="CK111" s="1016"/>
      <c r="CL111" s="903"/>
      <c r="CM111" s="906" t="s">
        <v>442</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443</v>
      </c>
      <c r="DH111" s="899"/>
      <c r="DI111" s="899"/>
      <c r="DJ111" s="899"/>
      <c r="DK111" s="899"/>
      <c r="DL111" s="899" t="s">
        <v>128</v>
      </c>
      <c r="DM111" s="899"/>
      <c r="DN111" s="899"/>
      <c r="DO111" s="899"/>
      <c r="DP111" s="899"/>
      <c r="DQ111" s="899" t="s">
        <v>443</v>
      </c>
      <c r="DR111" s="899"/>
      <c r="DS111" s="899"/>
      <c r="DT111" s="899"/>
      <c r="DU111" s="899"/>
      <c r="DV111" s="876" t="s">
        <v>128</v>
      </c>
      <c r="DW111" s="876"/>
      <c r="DX111" s="876"/>
      <c r="DY111" s="876"/>
      <c r="DZ111" s="877"/>
    </row>
    <row r="112" spans="1:131" s="247" customFormat="1" ht="26.25" customHeight="1">
      <c r="A112" s="1001" t="s">
        <v>444</v>
      </c>
      <c r="B112" s="1002"/>
      <c r="C112" s="832" t="s">
        <v>445</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128</v>
      </c>
      <c r="AB112" s="862"/>
      <c r="AC112" s="862"/>
      <c r="AD112" s="862"/>
      <c r="AE112" s="863"/>
      <c r="AF112" s="864" t="s">
        <v>446</v>
      </c>
      <c r="AG112" s="862"/>
      <c r="AH112" s="862"/>
      <c r="AI112" s="862"/>
      <c r="AJ112" s="863"/>
      <c r="AK112" s="864" t="s">
        <v>447</v>
      </c>
      <c r="AL112" s="862"/>
      <c r="AM112" s="862"/>
      <c r="AN112" s="862"/>
      <c r="AO112" s="863"/>
      <c r="AP112" s="909" t="s">
        <v>447</v>
      </c>
      <c r="AQ112" s="910"/>
      <c r="AR112" s="910"/>
      <c r="AS112" s="910"/>
      <c r="AT112" s="911"/>
      <c r="AU112" s="1021"/>
      <c r="AV112" s="1022"/>
      <c r="AW112" s="1022"/>
      <c r="AX112" s="1022"/>
      <c r="AY112" s="1022"/>
      <c r="AZ112" s="897" t="s">
        <v>448</v>
      </c>
      <c r="BA112" s="832"/>
      <c r="BB112" s="832"/>
      <c r="BC112" s="832"/>
      <c r="BD112" s="832"/>
      <c r="BE112" s="832"/>
      <c r="BF112" s="832"/>
      <c r="BG112" s="832"/>
      <c r="BH112" s="832"/>
      <c r="BI112" s="832"/>
      <c r="BJ112" s="832"/>
      <c r="BK112" s="832"/>
      <c r="BL112" s="832"/>
      <c r="BM112" s="832"/>
      <c r="BN112" s="832"/>
      <c r="BO112" s="832"/>
      <c r="BP112" s="833"/>
      <c r="BQ112" s="898">
        <v>16000080</v>
      </c>
      <c r="BR112" s="899"/>
      <c r="BS112" s="899"/>
      <c r="BT112" s="899"/>
      <c r="BU112" s="899"/>
      <c r="BV112" s="899">
        <v>14692664</v>
      </c>
      <c r="BW112" s="899"/>
      <c r="BX112" s="899"/>
      <c r="BY112" s="899"/>
      <c r="BZ112" s="899"/>
      <c r="CA112" s="899">
        <v>14619674</v>
      </c>
      <c r="CB112" s="899"/>
      <c r="CC112" s="899"/>
      <c r="CD112" s="899"/>
      <c r="CE112" s="899"/>
      <c r="CF112" s="960">
        <v>63.6</v>
      </c>
      <c r="CG112" s="961"/>
      <c r="CH112" s="961"/>
      <c r="CI112" s="961"/>
      <c r="CJ112" s="961"/>
      <c r="CK112" s="1016"/>
      <c r="CL112" s="903"/>
      <c r="CM112" s="906" t="s">
        <v>449</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128</v>
      </c>
      <c r="DH112" s="899"/>
      <c r="DI112" s="899"/>
      <c r="DJ112" s="899"/>
      <c r="DK112" s="899"/>
      <c r="DL112" s="899" t="s">
        <v>128</v>
      </c>
      <c r="DM112" s="899"/>
      <c r="DN112" s="899"/>
      <c r="DO112" s="899"/>
      <c r="DP112" s="899"/>
      <c r="DQ112" s="899" t="s">
        <v>128</v>
      </c>
      <c r="DR112" s="899"/>
      <c r="DS112" s="899"/>
      <c r="DT112" s="899"/>
      <c r="DU112" s="899"/>
      <c r="DV112" s="876" t="s">
        <v>447</v>
      </c>
      <c r="DW112" s="876"/>
      <c r="DX112" s="876"/>
      <c r="DY112" s="876"/>
      <c r="DZ112" s="877"/>
    </row>
    <row r="113" spans="1:130" s="247" customFormat="1" ht="26.25" customHeight="1">
      <c r="A113" s="1003"/>
      <c r="B113" s="1004"/>
      <c r="C113" s="832" t="s">
        <v>450</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1455548</v>
      </c>
      <c r="AB113" s="1008"/>
      <c r="AC113" s="1008"/>
      <c r="AD113" s="1008"/>
      <c r="AE113" s="1009"/>
      <c r="AF113" s="1010">
        <v>1276217</v>
      </c>
      <c r="AG113" s="1008"/>
      <c r="AH113" s="1008"/>
      <c r="AI113" s="1008"/>
      <c r="AJ113" s="1009"/>
      <c r="AK113" s="1010">
        <v>1345216</v>
      </c>
      <c r="AL113" s="1008"/>
      <c r="AM113" s="1008"/>
      <c r="AN113" s="1008"/>
      <c r="AO113" s="1009"/>
      <c r="AP113" s="1011">
        <v>5.9</v>
      </c>
      <c r="AQ113" s="1012"/>
      <c r="AR113" s="1012"/>
      <c r="AS113" s="1012"/>
      <c r="AT113" s="1013"/>
      <c r="AU113" s="1021"/>
      <c r="AV113" s="1022"/>
      <c r="AW113" s="1022"/>
      <c r="AX113" s="1022"/>
      <c r="AY113" s="1022"/>
      <c r="AZ113" s="897" t="s">
        <v>451</v>
      </c>
      <c r="BA113" s="832"/>
      <c r="BB113" s="832"/>
      <c r="BC113" s="832"/>
      <c r="BD113" s="832"/>
      <c r="BE113" s="832"/>
      <c r="BF113" s="832"/>
      <c r="BG113" s="832"/>
      <c r="BH113" s="832"/>
      <c r="BI113" s="832"/>
      <c r="BJ113" s="832"/>
      <c r="BK113" s="832"/>
      <c r="BL113" s="832"/>
      <c r="BM113" s="832"/>
      <c r="BN113" s="832"/>
      <c r="BO113" s="832"/>
      <c r="BP113" s="833"/>
      <c r="BQ113" s="898" t="s">
        <v>443</v>
      </c>
      <c r="BR113" s="899"/>
      <c r="BS113" s="899"/>
      <c r="BT113" s="899"/>
      <c r="BU113" s="899"/>
      <c r="BV113" s="899" t="s">
        <v>443</v>
      </c>
      <c r="BW113" s="899"/>
      <c r="BX113" s="899"/>
      <c r="BY113" s="899"/>
      <c r="BZ113" s="899"/>
      <c r="CA113" s="899" t="s">
        <v>452</v>
      </c>
      <c r="CB113" s="899"/>
      <c r="CC113" s="899"/>
      <c r="CD113" s="899"/>
      <c r="CE113" s="899"/>
      <c r="CF113" s="960" t="s">
        <v>452</v>
      </c>
      <c r="CG113" s="961"/>
      <c r="CH113" s="961"/>
      <c r="CI113" s="961"/>
      <c r="CJ113" s="961"/>
      <c r="CK113" s="1016"/>
      <c r="CL113" s="903"/>
      <c r="CM113" s="906" t="s">
        <v>453</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454</v>
      </c>
      <c r="DH113" s="862"/>
      <c r="DI113" s="862"/>
      <c r="DJ113" s="862"/>
      <c r="DK113" s="863"/>
      <c r="DL113" s="864" t="s">
        <v>443</v>
      </c>
      <c r="DM113" s="862"/>
      <c r="DN113" s="862"/>
      <c r="DO113" s="862"/>
      <c r="DP113" s="863"/>
      <c r="DQ113" s="864" t="s">
        <v>447</v>
      </c>
      <c r="DR113" s="862"/>
      <c r="DS113" s="862"/>
      <c r="DT113" s="862"/>
      <c r="DU113" s="863"/>
      <c r="DV113" s="909" t="s">
        <v>454</v>
      </c>
      <c r="DW113" s="910"/>
      <c r="DX113" s="910"/>
      <c r="DY113" s="910"/>
      <c r="DZ113" s="911"/>
    </row>
    <row r="114" spans="1:130" s="247" customFormat="1" ht="26.25" customHeight="1">
      <c r="A114" s="1003"/>
      <c r="B114" s="1004"/>
      <c r="C114" s="832" t="s">
        <v>455</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t="s">
        <v>447</v>
      </c>
      <c r="AB114" s="862"/>
      <c r="AC114" s="862"/>
      <c r="AD114" s="862"/>
      <c r="AE114" s="863"/>
      <c r="AF114" s="864" t="s">
        <v>447</v>
      </c>
      <c r="AG114" s="862"/>
      <c r="AH114" s="862"/>
      <c r="AI114" s="862"/>
      <c r="AJ114" s="863"/>
      <c r="AK114" s="864" t="s">
        <v>128</v>
      </c>
      <c r="AL114" s="862"/>
      <c r="AM114" s="862"/>
      <c r="AN114" s="862"/>
      <c r="AO114" s="863"/>
      <c r="AP114" s="909" t="s">
        <v>403</v>
      </c>
      <c r="AQ114" s="910"/>
      <c r="AR114" s="910"/>
      <c r="AS114" s="910"/>
      <c r="AT114" s="911"/>
      <c r="AU114" s="1021"/>
      <c r="AV114" s="1022"/>
      <c r="AW114" s="1022"/>
      <c r="AX114" s="1022"/>
      <c r="AY114" s="1022"/>
      <c r="AZ114" s="897" t="s">
        <v>456</v>
      </c>
      <c r="BA114" s="832"/>
      <c r="BB114" s="832"/>
      <c r="BC114" s="832"/>
      <c r="BD114" s="832"/>
      <c r="BE114" s="832"/>
      <c r="BF114" s="832"/>
      <c r="BG114" s="832"/>
      <c r="BH114" s="832"/>
      <c r="BI114" s="832"/>
      <c r="BJ114" s="832"/>
      <c r="BK114" s="832"/>
      <c r="BL114" s="832"/>
      <c r="BM114" s="832"/>
      <c r="BN114" s="832"/>
      <c r="BO114" s="832"/>
      <c r="BP114" s="833"/>
      <c r="BQ114" s="898">
        <v>8178072</v>
      </c>
      <c r="BR114" s="899"/>
      <c r="BS114" s="899"/>
      <c r="BT114" s="899"/>
      <c r="BU114" s="899"/>
      <c r="BV114" s="899">
        <v>7762321</v>
      </c>
      <c r="BW114" s="899"/>
      <c r="BX114" s="899"/>
      <c r="BY114" s="899"/>
      <c r="BZ114" s="899"/>
      <c r="CA114" s="899">
        <v>7602404</v>
      </c>
      <c r="CB114" s="899"/>
      <c r="CC114" s="899"/>
      <c r="CD114" s="899"/>
      <c r="CE114" s="899"/>
      <c r="CF114" s="960">
        <v>33.1</v>
      </c>
      <c r="CG114" s="961"/>
      <c r="CH114" s="961"/>
      <c r="CI114" s="961"/>
      <c r="CJ114" s="961"/>
      <c r="CK114" s="1016"/>
      <c r="CL114" s="903"/>
      <c r="CM114" s="906" t="s">
        <v>457</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443</v>
      </c>
      <c r="DH114" s="862"/>
      <c r="DI114" s="862"/>
      <c r="DJ114" s="862"/>
      <c r="DK114" s="863"/>
      <c r="DL114" s="864" t="s">
        <v>403</v>
      </c>
      <c r="DM114" s="862"/>
      <c r="DN114" s="862"/>
      <c r="DO114" s="862"/>
      <c r="DP114" s="863"/>
      <c r="DQ114" s="864" t="s">
        <v>447</v>
      </c>
      <c r="DR114" s="862"/>
      <c r="DS114" s="862"/>
      <c r="DT114" s="862"/>
      <c r="DU114" s="863"/>
      <c r="DV114" s="909" t="s">
        <v>128</v>
      </c>
      <c r="DW114" s="910"/>
      <c r="DX114" s="910"/>
      <c r="DY114" s="910"/>
      <c r="DZ114" s="911"/>
    </row>
    <row r="115" spans="1:130" s="247" customFormat="1" ht="26.25" customHeight="1">
      <c r="A115" s="1003"/>
      <c r="B115" s="1004"/>
      <c r="C115" s="832" t="s">
        <v>458</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175684</v>
      </c>
      <c r="AB115" s="1008"/>
      <c r="AC115" s="1008"/>
      <c r="AD115" s="1008"/>
      <c r="AE115" s="1009"/>
      <c r="AF115" s="1010">
        <v>167730</v>
      </c>
      <c r="AG115" s="1008"/>
      <c r="AH115" s="1008"/>
      <c r="AI115" s="1008"/>
      <c r="AJ115" s="1009"/>
      <c r="AK115" s="1010">
        <v>144339</v>
      </c>
      <c r="AL115" s="1008"/>
      <c r="AM115" s="1008"/>
      <c r="AN115" s="1008"/>
      <c r="AO115" s="1009"/>
      <c r="AP115" s="1011">
        <v>0.6</v>
      </c>
      <c r="AQ115" s="1012"/>
      <c r="AR115" s="1012"/>
      <c r="AS115" s="1012"/>
      <c r="AT115" s="1013"/>
      <c r="AU115" s="1021"/>
      <c r="AV115" s="1022"/>
      <c r="AW115" s="1022"/>
      <c r="AX115" s="1022"/>
      <c r="AY115" s="1022"/>
      <c r="AZ115" s="897" t="s">
        <v>459</v>
      </c>
      <c r="BA115" s="832"/>
      <c r="BB115" s="832"/>
      <c r="BC115" s="832"/>
      <c r="BD115" s="832"/>
      <c r="BE115" s="832"/>
      <c r="BF115" s="832"/>
      <c r="BG115" s="832"/>
      <c r="BH115" s="832"/>
      <c r="BI115" s="832"/>
      <c r="BJ115" s="832"/>
      <c r="BK115" s="832"/>
      <c r="BL115" s="832"/>
      <c r="BM115" s="832"/>
      <c r="BN115" s="832"/>
      <c r="BO115" s="832"/>
      <c r="BP115" s="833"/>
      <c r="BQ115" s="898" t="s">
        <v>443</v>
      </c>
      <c r="BR115" s="899"/>
      <c r="BS115" s="899"/>
      <c r="BT115" s="899"/>
      <c r="BU115" s="899"/>
      <c r="BV115" s="899" t="s">
        <v>128</v>
      </c>
      <c r="BW115" s="899"/>
      <c r="BX115" s="899"/>
      <c r="BY115" s="899"/>
      <c r="BZ115" s="899"/>
      <c r="CA115" s="899" t="s">
        <v>454</v>
      </c>
      <c r="CB115" s="899"/>
      <c r="CC115" s="899"/>
      <c r="CD115" s="899"/>
      <c r="CE115" s="899"/>
      <c r="CF115" s="960" t="s">
        <v>128</v>
      </c>
      <c r="CG115" s="961"/>
      <c r="CH115" s="961"/>
      <c r="CI115" s="961"/>
      <c r="CJ115" s="961"/>
      <c r="CK115" s="1016"/>
      <c r="CL115" s="903"/>
      <c r="CM115" s="897" t="s">
        <v>460</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v>118154</v>
      </c>
      <c r="DH115" s="862"/>
      <c r="DI115" s="862"/>
      <c r="DJ115" s="862"/>
      <c r="DK115" s="863"/>
      <c r="DL115" s="864">
        <v>118276</v>
      </c>
      <c r="DM115" s="862"/>
      <c r="DN115" s="862"/>
      <c r="DO115" s="862"/>
      <c r="DP115" s="863"/>
      <c r="DQ115" s="864">
        <v>118418</v>
      </c>
      <c r="DR115" s="862"/>
      <c r="DS115" s="862"/>
      <c r="DT115" s="862"/>
      <c r="DU115" s="863"/>
      <c r="DV115" s="909">
        <v>0.5</v>
      </c>
      <c r="DW115" s="910"/>
      <c r="DX115" s="910"/>
      <c r="DY115" s="910"/>
      <c r="DZ115" s="911"/>
    </row>
    <row r="116" spans="1:130" s="247" customFormat="1" ht="26.25" customHeight="1">
      <c r="A116" s="1005"/>
      <c r="B116" s="1006"/>
      <c r="C116" s="965" t="s">
        <v>461</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447</v>
      </c>
      <c r="AB116" s="862"/>
      <c r="AC116" s="862"/>
      <c r="AD116" s="862"/>
      <c r="AE116" s="863"/>
      <c r="AF116" s="864" t="s">
        <v>443</v>
      </c>
      <c r="AG116" s="862"/>
      <c r="AH116" s="862"/>
      <c r="AI116" s="862"/>
      <c r="AJ116" s="863"/>
      <c r="AK116" s="864">
        <v>2</v>
      </c>
      <c r="AL116" s="862"/>
      <c r="AM116" s="862"/>
      <c r="AN116" s="862"/>
      <c r="AO116" s="863"/>
      <c r="AP116" s="909">
        <v>0</v>
      </c>
      <c r="AQ116" s="910"/>
      <c r="AR116" s="910"/>
      <c r="AS116" s="910"/>
      <c r="AT116" s="911"/>
      <c r="AU116" s="1021"/>
      <c r="AV116" s="1022"/>
      <c r="AW116" s="1022"/>
      <c r="AX116" s="1022"/>
      <c r="AY116" s="1022"/>
      <c r="AZ116" s="948" t="s">
        <v>462</v>
      </c>
      <c r="BA116" s="949"/>
      <c r="BB116" s="949"/>
      <c r="BC116" s="949"/>
      <c r="BD116" s="949"/>
      <c r="BE116" s="949"/>
      <c r="BF116" s="949"/>
      <c r="BG116" s="949"/>
      <c r="BH116" s="949"/>
      <c r="BI116" s="949"/>
      <c r="BJ116" s="949"/>
      <c r="BK116" s="949"/>
      <c r="BL116" s="949"/>
      <c r="BM116" s="949"/>
      <c r="BN116" s="949"/>
      <c r="BO116" s="949"/>
      <c r="BP116" s="950"/>
      <c r="BQ116" s="898" t="s">
        <v>454</v>
      </c>
      <c r="BR116" s="899"/>
      <c r="BS116" s="899"/>
      <c r="BT116" s="899"/>
      <c r="BU116" s="899"/>
      <c r="BV116" s="899" t="s">
        <v>447</v>
      </c>
      <c r="BW116" s="899"/>
      <c r="BX116" s="899"/>
      <c r="BY116" s="899"/>
      <c r="BZ116" s="899"/>
      <c r="CA116" s="899" t="s">
        <v>454</v>
      </c>
      <c r="CB116" s="899"/>
      <c r="CC116" s="899"/>
      <c r="CD116" s="899"/>
      <c r="CE116" s="899"/>
      <c r="CF116" s="960" t="s">
        <v>447</v>
      </c>
      <c r="CG116" s="961"/>
      <c r="CH116" s="961"/>
      <c r="CI116" s="961"/>
      <c r="CJ116" s="961"/>
      <c r="CK116" s="1016"/>
      <c r="CL116" s="903"/>
      <c r="CM116" s="906" t="s">
        <v>463</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452</v>
      </c>
      <c r="DH116" s="862"/>
      <c r="DI116" s="862"/>
      <c r="DJ116" s="862"/>
      <c r="DK116" s="863"/>
      <c r="DL116" s="864" t="s">
        <v>443</v>
      </c>
      <c r="DM116" s="862"/>
      <c r="DN116" s="862"/>
      <c r="DO116" s="862"/>
      <c r="DP116" s="863"/>
      <c r="DQ116" s="864" t="s">
        <v>128</v>
      </c>
      <c r="DR116" s="862"/>
      <c r="DS116" s="862"/>
      <c r="DT116" s="862"/>
      <c r="DU116" s="863"/>
      <c r="DV116" s="909" t="s">
        <v>454</v>
      </c>
      <c r="DW116" s="910"/>
      <c r="DX116" s="910"/>
      <c r="DY116" s="910"/>
      <c r="DZ116" s="911"/>
    </row>
    <row r="117" spans="1:130" s="247" customFormat="1" ht="26.25" customHeight="1">
      <c r="A117" s="986" t="s">
        <v>186</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464</v>
      </c>
      <c r="Z117" s="988"/>
      <c r="AA117" s="993">
        <v>5843060</v>
      </c>
      <c r="AB117" s="994"/>
      <c r="AC117" s="994"/>
      <c r="AD117" s="994"/>
      <c r="AE117" s="995"/>
      <c r="AF117" s="996">
        <v>5812072</v>
      </c>
      <c r="AG117" s="994"/>
      <c r="AH117" s="994"/>
      <c r="AI117" s="994"/>
      <c r="AJ117" s="995"/>
      <c r="AK117" s="996">
        <v>5523910</v>
      </c>
      <c r="AL117" s="994"/>
      <c r="AM117" s="994"/>
      <c r="AN117" s="994"/>
      <c r="AO117" s="995"/>
      <c r="AP117" s="997"/>
      <c r="AQ117" s="998"/>
      <c r="AR117" s="998"/>
      <c r="AS117" s="998"/>
      <c r="AT117" s="999"/>
      <c r="AU117" s="1021"/>
      <c r="AV117" s="1022"/>
      <c r="AW117" s="1022"/>
      <c r="AX117" s="1022"/>
      <c r="AY117" s="1022"/>
      <c r="AZ117" s="948" t="s">
        <v>465</v>
      </c>
      <c r="BA117" s="949"/>
      <c r="BB117" s="949"/>
      <c r="BC117" s="949"/>
      <c r="BD117" s="949"/>
      <c r="BE117" s="949"/>
      <c r="BF117" s="949"/>
      <c r="BG117" s="949"/>
      <c r="BH117" s="949"/>
      <c r="BI117" s="949"/>
      <c r="BJ117" s="949"/>
      <c r="BK117" s="949"/>
      <c r="BL117" s="949"/>
      <c r="BM117" s="949"/>
      <c r="BN117" s="949"/>
      <c r="BO117" s="949"/>
      <c r="BP117" s="950"/>
      <c r="BQ117" s="898" t="s">
        <v>443</v>
      </c>
      <c r="BR117" s="899"/>
      <c r="BS117" s="899"/>
      <c r="BT117" s="899"/>
      <c r="BU117" s="899"/>
      <c r="BV117" s="899" t="s">
        <v>454</v>
      </c>
      <c r="BW117" s="899"/>
      <c r="BX117" s="899"/>
      <c r="BY117" s="899"/>
      <c r="BZ117" s="899"/>
      <c r="CA117" s="899" t="s">
        <v>452</v>
      </c>
      <c r="CB117" s="899"/>
      <c r="CC117" s="899"/>
      <c r="CD117" s="899"/>
      <c r="CE117" s="899"/>
      <c r="CF117" s="960" t="s">
        <v>454</v>
      </c>
      <c r="CG117" s="961"/>
      <c r="CH117" s="961"/>
      <c r="CI117" s="961"/>
      <c r="CJ117" s="961"/>
      <c r="CK117" s="1016"/>
      <c r="CL117" s="903"/>
      <c r="CM117" s="906" t="s">
        <v>466</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447</v>
      </c>
      <c r="DH117" s="862"/>
      <c r="DI117" s="862"/>
      <c r="DJ117" s="862"/>
      <c r="DK117" s="863"/>
      <c r="DL117" s="864" t="s">
        <v>447</v>
      </c>
      <c r="DM117" s="862"/>
      <c r="DN117" s="862"/>
      <c r="DO117" s="862"/>
      <c r="DP117" s="863"/>
      <c r="DQ117" s="864" t="s">
        <v>128</v>
      </c>
      <c r="DR117" s="862"/>
      <c r="DS117" s="862"/>
      <c r="DT117" s="862"/>
      <c r="DU117" s="863"/>
      <c r="DV117" s="909" t="s">
        <v>403</v>
      </c>
      <c r="DW117" s="910"/>
      <c r="DX117" s="910"/>
      <c r="DY117" s="910"/>
      <c r="DZ117" s="911"/>
    </row>
    <row r="118" spans="1:130" s="247" customFormat="1" ht="26.25" customHeight="1">
      <c r="A118" s="986" t="s">
        <v>434</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432</v>
      </c>
      <c r="AB118" s="987"/>
      <c r="AC118" s="987"/>
      <c r="AD118" s="987"/>
      <c r="AE118" s="988"/>
      <c r="AF118" s="989" t="s">
        <v>305</v>
      </c>
      <c r="AG118" s="987"/>
      <c r="AH118" s="987"/>
      <c r="AI118" s="987"/>
      <c r="AJ118" s="988"/>
      <c r="AK118" s="989" t="s">
        <v>304</v>
      </c>
      <c r="AL118" s="987"/>
      <c r="AM118" s="987"/>
      <c r="AN118" s="987"/>
      <c r="AO118" s="988"/>
      <c r="AP118" s="990" t="s">
        <v>433</v>
      </c>
      <c r="AQ118" s="991"/>
      <c r="AR118" s="991"/>
      <c r="AS118" s="991"/>
      <c r="AT118" s="992"/>
      <c r="AU118" s="1021"/>
      <c r="AV118" s="1022"/>
      <c r="AW118" s="1022"/>
      <c r="AX118" s="1022"/>
      <c r="AY118" s="1022"/>
      <c r="AZ118" s="964" t="s">
        <v>467</v>
      </c>
      <c r="BA118" s="965"/>
      <c r="BB118" s="965"/>
      <c r="BC118" s="965"/>
      <c r="BD118" s="965"/>
      <c r="BE118" s="965"/>
      <c r="BF118" s="965"/>
      <c r="BG118" s="965"/>
      <c r="BH118" s="965"/>
      <c r="BI118" s="965"/>
      <c r="BJ118" s="965"/>
      <c r="BK118" s="965"/>
      <c r="BL118" s="965"/>
      <c r="BM118" s="965"/>
      <c r="BN118" s="965"/>
      <c r="BO118" s="965"/>
      <c r="BP118" s="966"/>
      <c r="BQ118" s="967" t="s">
        <v>443</v>
      </c>
      <c r="BR118" s="930"/>
      <c r="BS118" s="930"/>
      <c r="BT118" s="930"/>
      <c r="BU118" s="930"/>
      <c r="BV118" s="930" t="s">
        <v>443</v>
      </c>
      <c r="BW118" s="930"/>
      <c r="BX118" s="930"/>
      <c r="BY118" s="930"/>
      <c r="BZ118" s="930"/>
      <c r="CA118" s="930" t="s">
        <v>443</v>
      </c>
      <c r="CB118" s="930"/>
      <c r="CC118" s="930"/>
      <c r="CD118" s="930"/>
      <c r="CE118" s="930"/>
      <c r="CF118" s="960" t="s">
        <v>128</v>
      </c>
      <c r="CG118" s="961"/>
      <c r="CH118" s="961"/>
      <c r="CI118" s="961"/>
      <c r="CJ118" s="961"/>
      <c r="CK118" s="1016"/>
      <c r="CL118" s="903"/>
      <c r="CM118" s="906" t="s">
        <v>468</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128</v>
      </c>
      <c r="DH118" s="862"/>
      <c r="DI118" s="862"/>
      <c r="DJ118" s="862"/>
      <c r="DK118" s="863"/>
      <c r="DL118" s="864" t="s">
        <v>469</v>
      </c>
      <c r="DM118" s="862"/>
      <c r="DN118" s="862"/>
      <c r="DO118" s="862"/>
      <c r="DP118" s="863"/>
      <c r="DQ118" s="864" t="s">
        <v>128</v>
      </c>
      <c r="DR118" s="862"/>
      <c r="DS118" s="862"/>
      <c r="DT118" s="862"/>
      <c r="DU118" s="863"/>
      <c r="DV118" s="909" t="s">
        <v>443</v>
      </c>
      <c r="DW118" s="910"/>
      <c r="DX118" s="910"/>
      <c r="DY118" s="910"/>
      <c r="DZ118" s="911"/>
    </row>
    <row r="119" spans="1:130" s="247" customFormat="1" ht="26.25" customHeight="1">
      <c r="A119" s="900" t="s">
        <v>437</v>
      </c>
      <c r="B119" s="901"/>
      <c r="C119" s="976" t="s">
        <v>438</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447</v>
      </c>
      <c r="AB119" s="980"/>
      <c r="AC119" s="980"/>
      <c r="AD119" s="980"/>
      <c r="AE119" s="981"/>
      <c r="AF119" s="982" t="s">
        <v>447</v>
      </c>
      <c r="AG119" s="980"/>
      <c r="AH119" s="980"/>
      <c r="AI119" s="980"/>
      <c r="AJ119" s="981"/>
      <c r="AK119" s="982" t="s">
        <v>128</v>
      </c>
      <c r="AL119" s="980"/>
      <c r="AM119" s="980"/>
      <c r="AN119" s="980"/>
      <c r="AO119" s="981"/>
      <c r="AP119" s="983" t="s">
        <v>452</v>
      </c>
      <c r="AQ119" s="984"/>
      <c r="AR119" s="984"/>
      <c r="AS119" s="984"/>
      <c r="AT119" s="985"/>
      <c r="AU119" s="1023"/>
      <c r="AV119" s="1024"/>
      <c r="AW119" s="1024"/>
      <c r="AX119" s="1024"/>
      <c r="AY119" s="1024"/>
      <c r="AZ119" s="278" t="s">
        <v>186</v>
      </c>
      <c r="BA119" s="278"/>
      <c r="BB119" s="278"/>
      <c r="BC119" s="278"/>
      <c r="BD119" s="278"/>
      <c r="BE119" s="278"/>
      <c r="BF119" s="278"/>
      <c r="BG119" s="278"/>
      <c r="BH119" s="278"/>
      <c r="BI119" s="278"/>
      <c r="BJ119" s="278"/>
      <c r="BK119" s="278"/>
      <c r="BL119" s="278"/>
      <c r="BM119" s="278"/>
      <c r="BN119" s="278"/>
      <c r="BO119" s="962" t="s">
        <v>470</v>
      </c>
      <c r="BP119" s="963"/>
      <c r="BQ119" s="967">
        <v>63262982</v>
      </c>
      <c r="BR119" s="930"/>
      <c r="BS119" s="930"/>
      <c r="BT119" s="930"/>
      <c r="BU119" s="930"/>
      <c r="BV119" s="930">
        <v>61245794</v>
      </c>
      <c r="BW119" s="930"/>
      <c r="BX119" s="930"/>
      <c r="BY119" s="930"/>
      <c r="BZ119" s="930"/>
      <c r="CA119" s="930">
        <v>61942656</v>
      </c>
      <c r="CB119" s="930"/>
      <c r="CC119" s="930"/>
      <c r="CD119" s="930"/>
      <c r="CE119" s="930"/>
      <c r="CF119" s="828"/>
      <c r="CG119" s="829"/>
      <c r="CH119" s="829"/>
      <c r="CI119" s="829"/>
      <c r="CJ119" s="919"/>
      <c r="CK119" s="1017"/>
      <c r="CL119" s="905"/>
      <c r="CM119" s="923" t="s">
        <v>471</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666990</v>
      </c>
      <c r="DH119" s="845"/>
      <c r="DI119" s="845"/>
      <c r="DJ119" s="845"/>
      <c r="DK119" s="846"/>
      <c r="DL119" s="847">
        <v>512622</v>
      </c>
      <c r="DM119" s="845"/>
      <c r="DN119" s="845"/>
      <c r="DO119" s="845"/>
      <c r="DP119" s="846"/>
      <c r="DQ119" s="847">
        <v>377834</v>
      </c>
      <c r="DR119" s="845"/>
      <c r="DS119" s="845"/>
      <c r="DT119" s="845"/>
      <c r="DU119" s="846"/>
      <c r="DV119" s="933">
        <v>1.6</v>
      </c>
      <c r="DW119" s="934"/>
      <c r="DX119" s="934"/>
      <c r="DY119" s="934"/>
      <c r="DZ119" s="935"/>
    </row>
    <row r="120" spans="1:130" s="247" customFormat="1" ht="26.25" customHeight="1">
      <c r="A120" s="902"/>
      <c r="B120" s="903"/>
      <c r="C120" s="906" t="s">
        <v>442</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447</v>
      </c>
      <c r="AB120" s="862"/>
      <c r="AC120" s="862"/>
      <c r="AD120" s="862"/>
      <c r="AE120" s="863"/>
      <c r="AF120" s="864" t="s">
        <v>128</v>
      </c>
      <c r="AG120" s="862"/>
      <c r="AH120" s="862"/>
      <c r="AI120" s="862"/>
      <c r="AJ120" s="863"/>
      <c r="AK120" s="864" t="s">
        <v>443</v>
      </c>
      <c r="AL120" s="862"/>
      <c r="AM120" s="862"/>
      <c r="AN120" s="862"/>
      <c r="AO120" s="863"/>
      <c r="AP120" s="909" t="s">
        <v>403</v>
      </c>
      <c r="AQ120" s="910"/>
      <c r="AR120" s="910"/>
      <c r="AS120" s="910"/>
      <c r="AT120" s="911"/>
      <c r="AU120" s="968" t="s">
        <v>472</v>
      </c>
      <c r="AV120" s="969"/>
      <c r="AW120" s="969"/>
      <c r="AX120" s="969"/>
      <c r="AY120" s="970"/>
      <c r="AZ120" s="945" t="s">
        <v>473</v>
      </c>
      <c r="BA120" s="890"/>
      <c r="BB120" s="890"/>
      <c r="BC120" s="890"/>
      <c r="BD120" s="890"/>
      <c r="BE120" s="890"/>
      <c r="BF120" s="890"/>
      <c r="BG120" s="890"/>
      <c r="BH120" s="890"/>
      <c r="BI120" s="890"/>
      <c r="BJ120" s="890"/>
      <c r="BK120" s="890"/>
      <c r="BL120" s="890"/>
      <c r="BM120" s="890"/>
      <c r="BN120" s="890"/>
      <c r="BO120" s="890"/>
      <c r="BP120" s="891"/>
      <c r="BQ120" s="946">
        <v>12637072</v>
      </c>
      <c r="BR120" s="927"/>
      <c r="BS120" s="927"/>
      <c r="BT120" s="927"/>
      <c r="BU120" s="927"/>
      <c r="BV120" s="927">
        <v>15216779</v>
      </c>
      <c r="BW120" s="927"/>
      <c r="BX120" s="927"/>
      <c r="BY120" s="927"/>
      <c r="BZ120" s="927"/>
      <c r="CA120" s="927">
        <v>14188002</v>
      </c>
      <c r="CB120" s="927"/>
      <c r="CC120" s="927"/>
      <c r="CD120" s="927"/>
      <c r="CE120" s="927"/>
      <c r="CF120" s="951">
        <v>61.7</v>
      </c>
      <c r="CG120" s="952"/>
      <c r="CH120" s="952"/>
      <c r="CI120" s="952"/>
      <c r="CJ120" s="952"/>
      <c r="CK120" s="953" t="s">
        <v>474</v>
      </c>
      <c r="CL120" s="937"/>
      <c r="CM120" s="937"/>
      <c r="CN120" s="937"/>
      <c r="CO120" s="938"/>
      <c r="CP120" s="957" t="s">
        <v>475</v>
      </c>
      <c r="CQ120" s="958"/>
      <c r="CR120" s="958"/>
      <c r="CS120" s="958"/>
      <c r="CT120" s="958"/>
      <c r="CU120" s="958"/>
      <c r="CV120" s="958"/>
      <c r="CW120" s="958"/>
      <c r="CX120" s="958"/>
      <c r="CY120" s="958"/>
      <c r="CZ120" s="958"/>
      <c r="DA120" s="958"/>
      <c r="DB120" s="958"/>
      <c r="DC120" s="958"/>
      <c r="DD120" s="958"/>
      <c r="DE120" s="958"/>
      <c r="DF120" s="959"/>
      <c r="DG120" s="946">
        <v>13070514</v>
      </c>
      <c r="DH120" s="927"/>
      <c r="DI120" s="927"/>
      <c r="DJ120" s="927"/>
      <c r="DK120" s="927"/>
      <c r="DL120" s="927">
        <v>12914609</v>
      </c>
      <c r="DM120" s="927"/>
      <c r="DN120" s="927"/>
      <c r="DO120" s="927"/>
      <c r="DP120" s="927"/>
      <c r="DQ120" s="927">
        <v>12695423</v>
      </c>
      <c r="DR120" s="927"/>
      <c r="DS120" s="927"/>
      <c r="DT120" s="927"/>
      <c r="DU120" s="927"/>
      <c r="DV120" s="928">
        <v>55.3</v>
      </c>
      <c r="DW120" s="928"/>
      <c r="DX120" s="928"/>
      <c r="DY120" s="928"/>
      <c r="DZ120" s="929"/>
    </row>
    <row r="121" spans="1:130" s="247" customFormat="1" ht="26.25" customHeight="1">
      <c r="A121" s="902"/>
      <c r="B121" s="903"/>
      <c r="C121" s="948" t="s">
        <v>476</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443</v>
      </c>
      <c r="AB121" s="862"/>
      <c r="AC121" s="862"/>
      <c r="AD121" s="862"/>
      <c r="AE121" s="863"/>
      <c r="AF121" s="864" t="s">
        <v>128</v>
      </c>
      <c r="AG121" s="862"/>
      <c r="AH121" s="862"/>
      <c r="AI121" s="862"/>
      <c r="AJ121" s="863"/>
      <c r="AK121" s="864" t="s">
        <v>447</v>
      </c>
      <c r="AL121" s="862"/>
      <c r="AM121" s="862"/>
      <c r="AN121" s="862"/>
      <c r="AO121" s="863"/>
      <c r="AP121" s="909" t="s">
        <v>443</v>
      </c>
      <c r="AQ121" s="910"/>
      <c r="AR121" s="910"/>
      <c r="AS121" s="910"/>
      <c r="AT121" s="911"/>
      <c r="AU121" s="971"/>
      <c r="AV121" s="972"/>
      <c r="AW121" s="972"/>
      <c r="AX121" s="972"/>
      <c r="AY121" s="973"/>
      <c r="AZ121" s="897" t="s">
        <v>477</v>
      </c>
      <c r="BA121" s="832"/>
      <c r="BB121" s="832"/>
      <c r="BC121" s="832"/>
      <c r="BD121" s="832"/>
      <c r="BE121" s="832"/>
      <c r="BF121" s="832"/>
      <c r="BG121" s="832"/>
      <c r="BH121" s="832"/>
      <c r="BI121" s="832"/>
      <c r="BJ121" s="832"/>
      <c r="BK121" s="832"/>
      <c r="BL121" s="832"/>
      <c r="BM121" s="832"/>
      <c r="BN121" s="832"/>
      <c r="BO121" s="832"/>
      <c r="BP121" s="833"/>
      <c r="BQ121" s="898">
        <v>8635100</v>
      </c>
      <c r="BR121" s="899"/>
      <c r="BS121" s="899"/>
      <c r="BT121" s="899"/>
      <c r="BU121" s="899"/>
      <c r="BV121" s="899">
        <v>8547668</v>
      </c>
      <c r="BW121" s="899"/>
      <c r="BX121" s="899"/>
      <c r="BY121" s="899"/>
      <c r="BZ121" s="899"/>
      <c r="CA121" s="899">
        <v>8398422</v>
      </c>
      <c r="CB121" s="899"/>
      <c r="CC121" s="899"/>
      <c r="CD121" s="899"/>
      <c r="CE121" s="899"/>
      <c r="CF121" s="960">
        <v>36.6</v>
      </c>
      <c r="CG121" s="961"/>
      <c r="CH121" s="961"/>
      <c r="CI121" s="961"/>
      <c r="CJ121" s="961"/>
      <c r="CK121" s="954"/>
      <c r="CL121" s="940"/>
      <c r="CM121" s="940"/>
      <c r="CN121" s="940"/>
      <c r="CO121" s="941"/>
      <c r="CP121" s="920" t="s">
        <v>478</v>
      </c>
      <c r="CQ121" s="921"/>
      <c r="CR121" s="921"/>
      <c r="CS121" s="921"/>
      <c r="CT121" s="921"/>
      <c r="CU121" s="921"/>
      <c r="CV121" s="921"/>
      <c r="CW121" s="921"/>
      <c r="CX121" s="921"/>
      <c r="CY121" s="921"/>
      <c r="CZ121" s="921"/>
      <c r="DA121" s="921"/>
      <c r="DB121" s="921"/>
      <c r="DC121" s="921"/>
      <c r="DD121" s="921"/>
      <c r="DE121" s="921"/>
      <c r="DF121" s="922"/>
      <c r="DG121" s="898">
        <v>1000422</v>
      </c>
      <c r="DH121" s="899"/>
      <c r="DI121" s="899"/>
      <c r="DJ121" s="899"/>
      <c r="DK121" s="899"/>
      <c r="DL121" s="899">
        <v>1006809</v>
      </c>
      <c r="DM121" s="899"/>
      <c r="DN121" s="899"/>
      <c r="DO121" s="899"/>
      <c r="DP121" s="899"/>
      <c r="DQ121" s="899">
        <v>1228375</v>
      </c>
      <c r="DR121" s="899"/>
      <c r="DS121" s="899"/>
      <c r="DT121" s="899"/>
      <c r="DU121" s="899"/>
      <c r="DV121" s="876">
        <v>5.3</v>
      </c>
      <c r="DW121" s="876"/>
      <c r="DX121" s="876"/>
      <c r="DY121" s="876"/>
      <c r="DZ121" s="877"/>
    </row>
    <row r="122" spans="1:130" s="247" customFormat="1" ht="26.25" customHeight="1">
      <c r="A122" s="902"/>
      <c r="B122" s="903"/>
      <c r="C122" s="906" t="s">
        <v>457</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443</v>
      </c>
      <c r="AB122" s="862"/>
      <c r="AC122" s="862"/>
      <c r="AD122" s="862"/>
      <c r="AE122" s="863"/>
      <c r="AF122" s="864" t="s">
        <v>443</v>
      </c>
      <c r="AG122" s="862"/>
      <c r="AH122" s="862"/>
      <c r="AI122" s="862"/>
      <c r="AJ122" s="863"/>
      <c r="AK122" s="864" t="s">
        <v>443</v>
      </c>
      <c r="AL122" s="862"/>
      <c r="AM122" s="862"/>
      <c r="AN122" s="862"/>
      <c r="AO122" s="863"/>
      <c r="AP122" s="909" t="s">
        <v>447</v>
      </c>
      <c r="AQ122" s="910"/>
      <c r="AR122" s="910"/>
      <c r="AS122" s="910"/>
      <c r="AT122" s="911"/>
      <c r="AU122" s="971"/>
      <c r="AV122" s="972"/>
      <c r="AW122" s="972"/>
      <c r="AX122" s="972"/>
      <c r="AY122" s="973"/>
      <c r="AZ122" s="964" t="s">
        <v>479</v>
      </c>
      <c r="BA122" s="965"/>
      <c r="BB122" s="965"/>
      <c r="BC122" s="965"/>
      <c r="BD122" s="965"/>
      <c r="BE122" s="965"/>
      <c r="BF122" s="965"/>
      <c r="BG122" s="965"/>
      <c r="BH122" s="965"/>
      <c r="BI122" s="965"/>
      <c r="BJ122" s="965"/>
      <c r="BK122" s="965"/>
      <c r="BL122" s="965"/>
      <c r="BM122" s="965"/>
      <c r="BN122" s="965"/>
      <c r="BO122" s="965"/>
      <c r="BP122" s="966"/>
      <c r="BQ122" s="967">
        <v>44332606</v>
      </c>
      <c r="BR122" s="930"/>
      <c r="BS122" s="930"/>
      <c r="BT122" s="930"/>
      <c r="BU122" s="930"/>
      <c r="BV122" s="930">
        <v>43289338</v>
      </c>
      <c r="BW122" s="930"/>
      <c r="BX122" s="930"/>
      <c r="BY122" s="930"/>
      <c r="BZ122" s="930"/>
      <c r="CA122" s="930">
        <v>43624671</v>
      </c>
      <c r="CB122" s="930"/>
      <c r="CC122" s="930"/>
      <c r="CD122" s="930"/>
      <c r="CE122" s="930"/>
      <c r="CF122" s="931">
        <v>189.9</v>
      </c>
      <c r="CG122" s="932"/>
      <c r="CH122" s="932"/>
      <c r="CI122" s="932"/>
      <c r="CJ122" s="932"/>
      <c r="CK122" s="954"/>
      <c r="CL122" s="940"/>
      <c r="CM122" s="940"/>
      <c r="CN122" s="940"/>
      <c r="CO122" s="941"/>
      <c r="CP122" s="920" t="s">
        <v>480</v>
      </c>
      <c r="CQ122" s="921"/>
      <c r="CR122" s="921"/>
      <c r="CS122" s="921"/>
      <c r="CT122" s="921"/>
      <c r="CU122" s="921"/>
      <c r="CV122" s="921"/>
      <c r="CW122" s="921"/>
      <c r="CX122" s="921"/>
      <c r="CY122" s="921"/>
      <c r="CZ122" s="921"/>
      <c r="DA122" s="921"/>
      <c r="DB122" s="921"/>
      <c r="DC122" s="921"/>
      <c r="DD122" s="921"/>
      <c r="DE122" s="921"/>
      <c r="DF122" s="922"/>
      <c r="DG122" s="898">
        <v>841891</v>
      </c>
      <c r="DH122" s="899"/>
      <c r="DI122" s="899"/>
      <c r="DJ122" s="899"/>
      <c r="DK122" s="899"/>
      <c r="DL122" s="899">
        <v>767769</v>
      </c>
      <c r="DM122" s="899"/>
      <c r="DN122" s="899"/>
      <c r="DO122" s="899"/>
      <c r="DP122" s="899"/>
      <c r="DQ122" s="899">
        <v>692796</v>
      </c>
      <c r="DR122" s="899"/>
      <c r="DS122" s="899"/>
      <c r="DT122" s="899"/>
      <c r="DU122" s="899"/>
      <c r="DV122" s="876">
        <v>3</v>
      </c>
      <c r="DW122" s="876"/>
      <c r="DX122" s="876"/>
      <c r="DY122" s="876"/>
      <c r="DZ122" s="877"/>
    </row>
    <row r="123" spans="1:130" s="247" customFormat="1" ht="26.25" customHeight="1">
      <c r="A123" s="902"/>
      <c r="B123" s="903"/>
      <c r="C123" s="906" t="s">
        <v>463</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403</v>
      </c>
      <c r="AB123" s="862"/>
      <c r="AC123" s="862"/>
      <c r="AD123" s="862"/>
      <c r="AE123" s="863"/>
      <c r="AF123" s="864" t="s">
        <v>447</v>
      </c>
      <c r="AG123" s="862"/>
      <c r="AH123" s="862"/>
      <c r="AI123" s="862"/>
      <c r="AJ123" s="863"/>
      <c r="AK123" s="864" t="s">
        <v>452</v>
      </c>
      <c r="AL123" s="862"/>
      <c r="AM123" s="862"/>
      <c r="AN123" s="862"/>
      <c r="AO123" s="863"/>
      <c r="AP123" s="909" t="s">
        <v>128</v>
      </c>
      <c r="AQ123" s="910"/>
      <c r="AR123" s="910"/>
      <c r="AS123" s="910"/>
      <c r="AT123" s="911"/>
      <c r="AU123" s="974"/>
      <c r="AV123" s="975"/>
      <c r="AW123" s="975"/>
      <c r="AX123" s="975"/>
      <c r="AY123" s="975"/>
      <c r="AZ123" s="278" t="s">
        <v>186</v>
      </c>
      <c r="BA123" s="278"/>
      <c r="BB123" s="278"/>
      <c r="BC123" s="278"/>
      <c r="BD123" s="278"/>
      <c r="BE123" s="278"/>
      <c r="BF123" s="278"/>
      <c r="BG123" s="278"/>
      <c r="BH123" s="278"/>
      <c r="BI123" s="278"/>
      <c r="BJ123" s="278"/>
      <c r="BK123" s="278"/>
      <c r="BL123" s="278"/>
      <c r="BM123" s="278"/>
      <c r="BN123" s="278"/>
      <c r="BO123" s="962" t="s">
        <v>481</v>
      </c>
      <c r="BP123" s="963"/>
      <c r="BQ123" s="917">
        <v>65604778</v>
      </c>
      <c r="BR123" s="918"/>
      <c r="BS123" s="918"/>
      <c r="BT123" s="918"/>
      <c r="BU123" s="918"/>
      <c r="BV123" s="918">
        <v>67053785</v>
      </c>
      <c r="BW123" s="918"/>
      <c r="BX123" s="918"/>
      <c r="BY123" s="918"/>
      <c r="BZ123" s="918"/>
      <c r="CA123" s="918">
        <v>66211095</v>
      </c>
      <c r="CB123" s="918"/>
      <c r="CC123" s="918"/>
      <c r="CD123" s="918"/>
      <c r="CE123" s="918"/>
      <c r="CF123" s="828"/>
      <c r="CG123" s="829"/>
      <c r="CH123" s="829"/>
      <c r="CI123" s="829"/>
      <c r="CJ123" s="919"/>
      <c r="CK123" s="954"/>
      <c r="CL123" s="940"/>
      <c r="CM123" s="940"/>
      <c r="CN123" s="940"/>
      <c r="CO123" s="941"/>
      <c r="CP123" s="920" t="s">
        <v>482</v>
      </c>
      <c r="CQ123" s="921"/>
      <c r="CR123" s="921"/>
      <c r="CS123" s="921"/>
      <c r="CT123" s="921"/>
      <c r="CU123" s="921"/>
      <c r="CV123" s="921"/>
      <c r="CW123" s="921"/>
      <c r="CX123" s="921"/>
      <c r="CY123" s="921"/>
      <c r="CZ123" s="921"/>
      <c r="DA123" s="921"/>
      <c r="DB123" s="921"/>
      <c r="DC123" s="921"/>
      <c r="DD123" s="921"/>
      <c r="DE123" s="921"/>
      <c r="DF123" s="922"/>
      <c r="DG123" s="861" t="s">
        <v>128</v>
      </c>
      <c r="DH123" s="862"/>
      <c r="DI123" s="862"/>
      <c r="DJ123" s="862"/>
      <c r="DK123" s="863"/>
      <c r="DL123" s="864" t="s">
        <v>452</v>
      </c>
      <c r="DM123" s="862"/>
      <c r="DN123" s="862"/>
      <c r="DO123" s="862"/>
      <c r="DP123" s="863"/>
      <c r="DQ123" s="864">
        <v>3080</v>
      </c>
      <c r="DR123" s="862"/>
      <c r="DS123" s="862"/>
      <c r="DT123" s="862"/>
      <c r="DU123" s="863"/>
      <c r="DV123" s="909">
        <v>0</v>
      </c>
      <c r="DW123" s="910"/>
      <c r="DX123" s="910"/>
      <c r="DY123" s="910"/>
      <c r="DZ123" s="911"/>
    </row>
    <row r="124" spans="1:130" s="247" customFormat="1" ht="26.25" customHeight="1" thickBot="1">
      <c r="A124" s="902"/>
      <c r="B124" s="903"/>
      <c r="C124" s="906" t="s">
        <v>466</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128</v>
      </c>
      <c r="AB124" s="862"/>
      <c r="AC124" s="862"/>
      <c r="AD124" s="862"/>
      <c r="AE124" s="863"/>
      <c r="AF124" s="864" t="s">
        <v>447</v>
      </c>
      <c r="AG124" s="862"/>
      <c r="AH124" s="862"/>
      <c r="AI124" s="862"/>
      <c r="AJ124" s="863"/>
      <c r="AK124" s="864" t="s">
        <v>128</v>
      </c>
      <c r="AL124" s="862"/>
      <c r="AM124" s="862"/>
      <c r="AN124" s="862"/>
      <c r="AO124" s="863"/>
      <c r="AP124" s="909" t="s">
        <v>128</v>
      </c>
      <c r="AQ124" s="910"/>
      <c r="AR124" s="910"/>
      <c r="AS124" s="910"/>
      <c r="AT124" s="911"/>
      <c r="AU124" s="912" t="s">
        <v>483</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452</v>
      </c>
      <c r="BR124" s="916"/>
      <c r="BS124" s="916"/>
      <c r="BT124" s="916"/>
      <c r="BU124" s="916"/>
      <c r="BV124" s="916" t="s">
        <v>447</v>
      </c>
      <c r="BW124" s="916"/>
      <c r="BX124" s="916"/>
      <c r="BY124" s="916"/>
      <c r="BZ124" s="916"/>
      <c r="CA124" s="916" t="s">
        <v>128</v>
      </c>
      <c r="CB124" s="916"/>
      <c r="CC124" s="916"/>
      <c r="CD124" s="916"/>
      <c r="CE124" s="916"/>
      <c r="CF124" s="806"/>
      <c r="CG124" s="807"/>
      <c r="CH124" s="807"/>
      <c r="CI124" s="807"/>
      <c r="CJ124" s="947"/>
      <c r="CK124" s="955"/>
      <c r="CL124" s="955"/>
      <c r="CM124" s="955"/>
      <c r="CN124" s="955"/>
      <c r="CO124" s="956"/>
      <c r="CP124" s="920" t="s">
        <v>484</v>
      </c>
      <c r="CQ124" s="921"/>
      <c r="CR124" s="921"/>
      <c r="CS124" s="921"/>
      <c r="CT124" s="921"/>
      <c r="CU124" s="921"/>
      <c r="CV124" s="921"/>
      <c r="CW124" s="921"/>
      <c r="CX124" s="921"/>
      <c r="CY124" s="921"/>
      <c r="CZ124" s="921"/>
      <c r="DA124" s="921"/>
      <c r="DB124" s="921"/>
      <c r="DC124" s="921"/>
      <c r="DD124" s="921"/>
      <c r="DE124" s="921"/>
      <c r="DF124" s="922"/>
      <c r="DG124" s="844">
        <v>1047806</v>
      </c>
      <c r="DH124" s="845"/>
      <c r="DI124" s="845"/>
      <c r="DJ124" s="845"/>
      <c r="DK124" s="846"/>
      <c r="DL124" s="847" t="s">
        <v>128</v>
      </c>
      <c r="DM124" s="845"/>
      <c r="DN124" s="845"/>
      <c r="DO124" s="845"/>
      <c r="DP124" s="846"/>
      <c r="DQ124" s="847" t="s">
        <v>128</v>
      </c>
      <c r="DR124" s="845"/>
      <c r="DS124" s="845"/>
      <c r="DT124" s="845"/>
      <c r="DU124" s="846"/>
      <c r="DV124" s="933" t="s">
        <v>447</v>
      </c>
      <c r="DW124" s="934"/>
      <c r="DX124" s="934"/>
      <c r="DY124" s="934"/>
      <c r="DZ124" s="935"/>
    </row>
    <row r="125" spans="1:130" s="247" customFormat="1" ht="26.25" customHeight="1">
      <c r="A125" s="902"/>
      <c r="B125" s="903"/>
      <c r="C125" s="906" t="s">
        <v>468</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128</v>
      </c>
      <c r="AB125" s="862"/>
      <c r="AC125" s="862"/>
      <c r="AD125" s="862"/>
      <c r="AE125" s="863"/>
      <c r="AF125" s="864" t="s">
        <v>403</v>
      </c>
      <c r="AG125" s="862"/>
      <c r="AH125" s="862"/>
      <c r="AI125" s="862"/>
      <c r="AJ125" s="863"/>
      <c r="AK125" s="864" t="s">
        <v>443</v>
      </c>
      <c r="AL125" s="862"/>
      <c r="AM125" s="862"/>
      <c r="AN125" s="862"/>
      <c r="AO125" s="863"/>
      <c r="AP125" s="909" t="s">
        <v>128</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485</v>
      </c>
      <c r="CL125" s="937"/>
      <c r="CM125" s="937"/>
      <c r="CN125" s="937"/>
      <c r="CO125" s="938"/>
      <c r="CP125" s="945" t="s">
        <v>486</v>
      </c>
      <c r="CQ125" s="890"/>
      <c r="CR125" s="890"/>
      <c r="CS125" s="890"/>
      <c r="CT125" s="890"/>
      <c r="CU125" s="890"/>
      <c r="CV125" s="890"/>
      <c r="CW125" s="890"/>
      <c r="CX125" s="890"/>
      <c r="CY125" s="890"/>
      <c r="CZ125" s="890"/>
      <c r="DA125" s="890"/>
      <c r="DB125" s="890"/>
      <c r="DC125" s="890"/>
      <c r="DD125" s="890"/>
      <c r="DE125" s="890"/>
      <c r="DF125" s="891"/>
      <c r="DG125" s="946" t="s">
        <v>447</v>
      </c>
      <c r="DH125" s="927"/>
      <c r="DI125" s="927"/>
      <c r="DJ125" s="927"/>
      <c r="DK125" s="927"/>
      <c r="DL125" s="927" t="s">
        <v>128</v>
      </c>
      <c r="DM125" s="927"/>
      <c r="DN125" s="927"/>
      <c r="DO125" s="927"/>
      <c r="DP125" s="927"/>
      <c r="DQ125" s="927" t="s">
        <v>443</v>
      </c>
      <c r="DR125" s="927"/>
      <c r="DS125" s="927"/>
      <c r="DT125" s="927"/>
      <c r="DU125" s="927"/>
      <c r="DV125" s="928" t="s">
        <v>403</v>
      </c>
      <c r="DW125" s="928"/>
      <c r="DX125" s="928"/>
      <c r="DY125" s="928"/>
      <c r="DZ125" s="929"/>
    </row>
    <row r="126" spans="1:130" s="247" customFormat="1" ht="26.25" customHeight="1" thickBot="1">
      <c r="A126" s="902"/>
      <c r="B126" s="903"/>
      <c r="C126" s="906" t="s">
        <v>471</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175579</v>
      </c>
      <c r="AB126" s="862"/>
      <c r="AC126" s="862"/>
      <c r="AD126" s="862"/>
      <c r="AE126" s="863"/>
      <c r="AF126" s="864">
        <v>167681</v>
      </c>
      <c r="AG126" s="862"/>
      <c r="AH126" s="862"/>
      <c r="AI126" s="862"/>
      <c r="AJ126" s="863"/>
      <c r="AK126" s="864">
        <v>144310</v>
      </c>
      <c r="AL126" s="862"/>
      <c r="AM126" s="862"/>
      <c r="AN126" s="862"/>
      <c r="AO126" s="863"/>
      <c r="AP126" s="909">
        <v>0.6</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487</v>
      </c>
      <c r="CQ126" s="832"/>
      <c r="CR126" s="832"/>
      <c r="CS126" s="832"/>
      <c r="CT126" s="832"/>
      <c r="CU126" s="832"/>
      <c r="CV126" s="832"/>
      <c r="CW126" s="832"/>
      <c r="CX126" s="832"/>
      <c r="CY126" s="832"/>
      <c r="CZ126" s="832"/>
      <c r="DA126" s="832"/>
      <c r="DB126" s="832"/>
      <c r="DC126" s="832"/>
      <c r="DD126" s="832"/>
      <c r="DE126" s="832"/>
      <c r="DF126" s="833"/>
      <c r="DG126" s="898" t="s">
        <v>128</v>
      </c>
      <c r="DH126" s="899"/>
      <c r="DI126" s="899"/>
      <c r="DJ126" s="899"/>
      <c r="DK126" s="899"/>
      <c r="DL126" s="899" t="s">
        <v>447</v>
      </c>
      <c r="DM126" s="899"/>
      <c r="DN126" s="899"/>
      <c r="DO126" s="899"/>
      <c r="DP126" s="899"/>
      <c r="DQ126" s="899" t="s">
        <v>447</v>
      </c>
      <c r="DR126" s="899"/>
      <c r="DS126" s="899"/>
      <c r="DT126" s="899"/>
      <c r="DU126" s="899"/>
      <c r="DV126" s="876" t="s">
        <v>447</v>
      </c>
      <c r="DW126" s="876"/>
      <c r="DX126" s="876"/>
      <c r="DY126" s="876"/>
      <c r="DZ126" s="877"/>
    </row>
    <row r="127" spans="1:130" s="247" customFormat="1" ht="26.25" customHeight="1">
      <c r="A127" s="904"/>
      <c r="B127" s="905"/>
      <c r="C127" s="923" t="s">
        <v>488</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105</v>
      </c>
      <c r="AB127" s="862"/>
      <c r="AC127" s="862"/>
      <c r="AD127" s="862"/>
      <c r="AE127" s="863"/>
      <c r="AF127" s="864">
        <v>49</v>
      </c>
      <c r="AG127" s="862"/>
      <c r="AH127" s="862"/>
      <c r="AI127" s="862"/>
      <c r="AJ127" s="863"/>
      <c r="AK127" s="864">
        <v>29</v>
      </c>
      <c r="AL127" s="862"/>
      <c r="AM127" s="862"/>
      <c r="AN127" s="862"/>
      <c r="AO127" s="863"/>
      <c r="AP127" s="909">
        <v>0</v>
      </c>
      <c r="AQ127" s="910"/>
      <c r="AR127" s="910"/>
      <c r="AS127" s="910"/>
      <c r="AT127" s="911"/>
      <c r="AU127" s="283"/>
      <c r="AV127" s="283"/>
      <c r="AW127" s="283"/>
      <c r="AX127" s="926" t="s">
        <v>489</v>
      </c>
      <c r="AY127" s="894"/>
      <c r="AZ127" s="894"/>
      <c r="BA127" s="894"/>
      <c r="BB127" s="894"/>
      <c r="BC127" s="894"/>
      <c r="BD127" s="894"/>
      <c r="BE127" s="895"/>
      <c r="BF127" s="893" t="s">
        <v>490</v>
      </c>
      <c r="BG127" s="894"/>
      <c r="BH127" s="894"/>
      <c r="BI127" s="894"/>
      <c r="BJ127" s="894"/>
      <c r="BK127" s="894"/>
      <c r="BL127" s="895"/>
      <c r="BM127" s="893" t="s">
        <v>491</v>
      </c>
      <c r="BN127" s="894"/>
      <c r="BO127" s="894"/>
      <c r="BP127" s="894"/>
      <c r="BQ127" s="894"/>
      <c r="BR127" s="894"/>
      <c r="BS127" s="895"/>
      <c r="BT127" s="893" t="s">
        <v>492</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493</v>
      </c>
      <c r="CQ127" s="832"/>
      <c r="CR127" s="832"/>
      <c r="CS127" s="832"/>
      <c r="CT127" s="832"/>
      <c r="CU127" s="832"/>
      <c r="CV127" s="832"/>
      <c r="CW127" s="832"/>
      <c r="CX127" s="832"/>
      <c r="CY127" s="832"/>
      <c r="CZ127" s="832"/>
      <c r="DA127" s="832"/>
      <c r="DB127" s="832"/>
      <c r="DC127" s="832"/>
      <c r="DD127" s="832"/>
      <c r="DE127" s="832"/>
      <c r="DF127" s="833"/>
      <c r="DG127" s="898" t="s">
        <v>128</v>
      </c>
      <c r="DH127" s="899"/>
      <c r="DI127" s="899"/>
      <c r="DJ127" s="899"/>
      <c r="DK127" s="899"/>
      <c r="DL127" s="899" t="s">
        <v>447</v>
      </c>
      <c r="DM127" s="899"/>
      <c r="DN127" s="899"/>
      <c r="DO127" s="899"/>
      <c r="DP127" s="899"/>
      <c r="DQ127" s="899" t="s">
        <v>128</v>
      </c>
      <c r="DR127" s="899"/>
      <c r="DS127" s="899"/>
      <c r="DT127" s="899"/>
      <c r="DU127" s="899"/>
      <c r="DV127" s="876" t="s">
        <v>128</v>
      </c>
      <c r="DW127" s="876"/>
      <c r="DX127" s="876"/>
      <c r="DY127" s="876"/>
      <c r="DZ127" s="877"/>
    </row>
    <row r="128" spans="1:130" s="247" customFormat="1" ht="26.25" customHeight="1" thickBot="1">
      <c r="A128" s="878" t="s">
        <v>494</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495</v>
      </c>
      <c r="X128" s="880"/>
      <c r="Y128" s="880"/>
      <c r="Z128" s="881"/>
      <c r="AA128" s="882">
        <v>1159247</v>
      </c>
      <c r="AB128" s="883"/>
      <c r="AC128" s="883"/>
      <c r="AD128" s="883"/>
      <c r="AE128" s="884"/>
      <c r="AF128" s="885">
        <v>1130576</v>
      </c>
      <c r="AG128" s="883"/>
      <c r="AH128" s="883"/>
      <c r="AI128" s="883"/>
      <c r="AJ128" s="884"/>
      <c r="AK128" s="885">
        <v>1097329</v>
      </c>
      <c r="AL128" s="883"/>
      <c r="AM128" s="883"/>
      <c r="AN128" s="883"/>
      <c r="AO128" s="884"/>
      <c r="AP128" s="886"/>
      <c r="AQ128" s="887"/>
      <c r="AR128" s="887"/>
      <c r="AS128" s="887"/>
      <c r="AT128" s="888"/>
      <c r="AU128" s="283"/>
      <c r="AV128" s="283"/>
      <c r="AW128" s="283"/>
      <c r="AX128" s="889" t="s">
        <v>496</v>
      </c>
      <c r="AY128" s="890"/>
      <c r="AZ128" s="890"/>
      <c r="BA128" s="890"/>
      <c r="BB128" s="890"/>
      <c r="BC128" s="890"/>
      <c r="BD128" s="890"/>
      <c r="BE128" s="891"/>
      <c r="BF128" s="868" t="s">
        <v>447</v>
      </c>
      <c r="BG128" s="869"/>
      <c r="BH128" s="869"/>
      <c r="BI128" s="869"/>
      <c r="BJ128" s="869"/>
      <c r="BK128" s="869"/>
      <c r="BL128" s="892"/>
      <c r="BM128" s="868">
        <v>11.96</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497</v>
      </c>
      <c r="CQ128" s="810"/>
      <c r="CR128" s="810"/>
      <c r="CS128" s="810"/>
      <c r="CT128" s="810"/>
      <c r="CU128" s="810"/>
      <c r="CV128" s="810"/>
      <c r="CW128" s="810"/>
      <c r="CX128" s="810"/>
      <c r="CY128" s="810"/>
      <c r="CZ128" s="810"/>
      <c r="DA128" s="810"/>
      <c r="DB128" s="810"/>
      <c r="DC128" s="810"/>
      <c r="DD128" s="810"/>
      <c r="DE128" s="810"/>
      <c r="DF128" s="811"/>
      <c r="DG128" s="872" t="s">
        <v>443</v>
      </c>
      <c r="DH128" s="873"/>
      <c r="DI128" s="873"/>
      <c r="DJ128" s="873"/>
      <c r="DK128" s="873"/>
      <c r="DL128" s="873" t="s">
        <v>447</v>
      </c>
      <c r="DM128" s="873"/>
      <c r="DN128" s="873"/>
      <c r="DO128" s="873"/>
      <c r="DP128" s="873"/>
      <c r="DQ128" s="873" t="s">
        <v>447</v>
      </c>
      <c r="DR128" s="873"/>
      <c r="DS128" s="873"/>
      <c r="DT128" s="873"/>
      <c r="DU128" s="873"/>
      <c r="DV128" s="874" t="s">
        <v>443</v>
      </c>
      <c r="DW128" s="874"/>
      <c r="DX128" s="874"/>
      <c r="DY128" s="874"/>
      <c r="DZ128" s="875"/>
    </row>
    <row r="129" spans="1:131" s="247" customFormat="1" ht="26.25" customHeight="1">
      <c r="A129" s="856" t="s">
        <v>106</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498</v>
      </c>
      <c r="X129" s="859"/>
      <c r="Y129" s="859"/>
      <c r="Z129" s="860"/>
      <c r="AA129" s="861">
        <v>26978095</v>
      </c>
      <c r="AB129" s="862"/>
      <c r="AC129" s="862"/>
      <c r="AD129" s="862"/>
      <c r="AE129" s="863"/>
      <c r="AF129" s="864">
        <v>27133843</v>
      </c>
      <c r="AG129" s="862"/>
      <c r="AH129" s="862"/>
      <c r="AI129" s="862"/>
      <c r="AJ129" s="863"/>
      <c r="AK129" s="864">
        <v>27010097</v>
      </c>
      <c r="AL129" s="862"/>
      <c r="AM129" s="862"/>
      <c r="AN129" s="862"/>
      <c r="AO129" s="863"/>
      <c r="AP129" s="865"/>
      <c r="AQ129" s="866"/>
      <c r="AR129" s="866"/>
      <c r="AS129" s="866"/>
      <c r="AT129" s="867"/>
      <c r="AU129" s="285"/>
      <c r="AV129" s="285"/>
      <c r="AW129" s="285"/>
      <c r="AX129" s="831" t="s">
        <v>499</v>
      </c>
      <c r="AY129" s="832"/>
      <c r="AZ129" s="832"/>
      <c r="BA129" s="832"/>
      <c r="BB129" s="832"/>
      <c r="BC129" s="832"/>
      <c r="BD129" s="832"/>
      <c r="BE129" s="833"/>
      <c r="BF129" s="851" t="s">
        <v>443</v>
      </c>
      <c r="BG129" s="852"/>
      <c r="BH129" s="852"/>
      <c r="BI129" s="852"/>
      <c r="BJ129" s="852"/>
      <c r="BK129" s="852"/>
      <c r="BL129" s="853"/>
      <c r="BM129" s="851">
        <v>16.96</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856" t="s">
        <v>500</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501</v>
      </c>
      <c r="X130" s="859"/>
      <c r="Y130" s="859"/>
      <c r="Z130" s="860"/>
      <c r="AA130" s="861">
        <v>4135959</v>
      </c>
      <c r="AB130" s="862"/>
      <c r="AC130" s="862"/>
      <c r="AD130" s="862"/>
      <c r="AE130" s="863"/>
      <c r="AF130" s="864">
        <v>4133408</v>
      </c>
      <c r="AG130" s="862"/>
      <c r="AH130" s="862"/>
      <c r="AI130" s="862"/>
      <c r="AJ130" s="863"/>
      <c r="AK130" s="864">
        <v>4032395</v>
      </c>
      <c r="AL130" s="862"/>
      <c r="AM130" s="862"/>
      <c r="AN130" s="862"/>
      <c r="AO130" s="863"/>
      <c r="AP130" s="865"/>
      <c r="AQ130" s="866"/>
      <c r="AR130" s="866"/>
      <c r="AS130" s="866"/>
      <c r="AT130" s="867"/>
      <c r="AU130" s="285"/>
      <c r="AV130" s="285"/>
      <c r="AW130" s="285"/>
      <c r="AX130" s="831" t="s">
        <v>502</v>
      </c>
      <c r="AY130" s="832"/>
      <c r="AZ130" s="832"/>
      <c r="BA130" s="832"/>
      <c r="BB130" s="832"/>
      <c r="BC130" s="832"/>
      <c r="BD130" s="832"/>
      <c r="BE130" s="833"/>
      <c r="BF130" s="834">
        <v>2.1</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503</v>
      </c>
      <c r="X131" s="842"/>
      <c r="Y131" s="842"/>
      <c r="Z131" s="843"/>
      <c r="AA131" s="844">
        <v>22842136</v>
      </c>
      <c r="AB131" s="845"/>
      <c r="AC131" s="845"/>
      <c r="AD131" s="845"/>
      <c r="AE131" s="846"/>
      <c r="AF131" s="847">
        <v>23000435</v>
      </c>
      <c r="AG131" s="845"/>
      <c r="AH131" s="845"/>
      <c r="AI131" s="845"/>
      <c r="AJ131" s="846"/>
      <c r="AK131" s="847">
        <v>22977702</v>
      </c>
      <c r="AL131" s="845"/>
      <c r="AM131" s="845"/>
      <c r="AN131" s="845"/>
      <c r="AO131" s="846"/>
      <c r="AP131" s="848"/>
      <c r="AQ131" s="849"/>
      <c r="AR131" s="849"/>
      <c r="AS131" s="849"/>
      <c r="AT131" s="850"/>
      <c r="AU131" s="285"/>
      <c r="AV131" s="285"/>
      <c r="AW131" s="285"/>
      <c r="AX131" s="809" t="s">
        <v>504</v>
      </c>
      <c r="AY131" s="810"/>
      <c r="AZ131" s="810"/>
      <c r="BA131" s="810"/>
      <c r="BB131" s="810"/>
      <c r="BC131" s="810"/>
      <c r="BD131" s="810"/>
      <c r="BE131" s="811"/>
      <c r="BF131" s="812" t="s">
        <v>469</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818" t="s">
        <v>505</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506</v>
      </c>
      <c r="W132" s="822"/>
      <c r="X132" s="822"/>
      <c r="Y132" s="822"/>
      <c r="Z132" s="823"/>
      <c r="AA132" s="824">
        <v>2.398435943</v>
      </c>
      <c r="AB132" s="825"/>
      <c r="AC132" s="825"/>
      <c r="AD132" s="825"/>
      <c r="AE132" s="826"/>
      <c r="AF132" s="827">
        <v>2.382946236</v>
      </c>
      <c r="AG132" s="825"/>
      <c r="AH132" s="825"/>
      <c r="AI132" s="825"/>
      <c r="AJ132" s="826"/>
      <c r="AK132" s="827">
        <v>1.715515329</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507</v>
      </c>
      <c r="W133" s="801"/>
      <c r="X133" s="801"/>
      <c r="Y133" s="801"/>
      <c r="Z133" s="802"/>
      <c r="AA133" s="803">
        <v>3</v>
      </c>
      <c r="AB133" s="804"/>
      <c r="AC133" s="804"/>
      <c r="AD133" s="804"/>
      <c r="AE133" s="805"/>
      <c r="AF133" s="803">
        <v>2.2999999999999998</v>
      </c>
      <c r="AG133" s="804"/>
      <c r="AH133" s="804"/>
      <c r="AI133" s="804"/>
      <c r="AJ133" s="805"/>
      <c r="AK133" s="803">
        <v>2.1</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oElfhRtI2NKDVfE+pOsCmz8CJw8OIIVX/bCMFaSWjxj9ACGNkyYreM3+YcszLOS7/XDYWQhrIf5WA0ZVFVfSgA==" saltValue="4cyDbuMCi4M+wVh2xhjOU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508</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10tJ5nEnZHYFZLksiqlfr7UatTgWxivlV+nzkOgOJO+Ufq6z2gIky2vDswxypp/IQMEGHHDXEsK5qvjqi9wr/A==" saltValue="fxmpd2ZoYQzU4dTOCTEe+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Mm9psVzvzEnCHxzYyn8MagEBXkv0KcfzuSIb8L8ZWZB056aL6U5sHzf7iufURUISHix5wCWWKH3yBA6xVxxTVw==" saltValue="nugQYdkZiGakc9X7P3sF8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0" zoomScaleSheetLayoutView="80"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509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510</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7" t="s">
        <v>511</v>
      </c>
      <c r="AP7" s="304"/>
      <c r="AQ7" s="305" t="s">
        <v>512</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8"/>
      <c r="AP8" s="310" t="s">
        <v>513</v>
      </c>
      <c r="AQ8" s="311" t="s">
        <v>514</v>
      </c>
      <c r="AR8" s="312" t="s">
        <v>515</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1" t="s">
        <v>516</v>
      </c>
      <c r="AL9" s="1232"/>
      <c r="AM9" s="1232"/>
      <c r="AN9" s="1233"/>
      <c r="AO9" s="313">
        <v>9254879</v>
      </c>
      <c r="AP9" s="313">
        <v>78452</v>
      </c>
      <c r="AQ9" s="314">
        <v>56673</v>
      </c>
      <c r="AR9" s="315">
        <v>38.4</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1" t="s">
        <v>517</v>
      </c>
      <c r="AL10" s="1232"/>
      <c r="AM10" s="1232"/>
      <c r="AN10" s="1233"/>
      <c r="AO10" s="316">
        <v>131195</v>
      </c>
      <c r="AP10" s="316">
        <v>1112</v>
      </c>
      <c r="AQ10" s="317">
        <v>5368</v>
      </c>
      <c r="AR10" s="318">
        <v>-79.3</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1" t="s">
        <v>518</v>
      </c>
      <c r="AL11" s="1232"/>
      <c r="AM11" s="1232"/>
      <c r="AN11" s="1233"/>
      <c r="AO11" s="316">
        <v>42908</v>
      </c>
      <c r="AP11" s="316">
        <v>364</v>
      </c>
      <c r="AQ11" s="317">
        <v>4535</v>
      </c>
      <c r="AR11" s="318">
        <v>-92</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1" t="s">
        <v>519</v>
      </c>
      <c r="AL12" s="1232"/>
      <c r="AM12" s="1232"/>
      <c r="AN12" s="1233"/>
      <c r="AO12" s="316" t="s">
        <v>520</v>
      </c>
      <c r="AP12" s="316" t="s">
        <v>520</v>
      </c>
      <c r="AQ12" s="317">
        <v>1729</v>
      </c>
      <c r="AR12" s="318" t="s">
        <v>520</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1" t="s">
        <v>521</v>
      </c>
      <c r="AL13" s="1232"/>
      <c r="AM13" s="1232"/>
      <c r="AN13" s="1233"/>
      <c r="AO13" s="316" t="s">
        <v>520</v>
      </c>
      <c r="AP13" s="316" t="s">
        <v>520</v>
      </c>
      <c r="AQ13" s="317">
        <v>17</v>
      </c>
      <c r="AR13" s="318" t="s">
        <v>520</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1" t="s">
        <v>522</v>
      </c>
      <c r="AL14" s="1232"/>
      <c r="AM14" s="1232"/>
      <c r="AN14" s="1233"/>
      <c r="AO14" s="316">
        <v>469186</v>
      </c>
      <c r="AP14" s="316">
        <v>3977</v>
      </c>
      <c r="AQ14" s="317">
        <v>2055</v>
      </c>
      <c r="AR14" s="318">
        <v>93.5</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1" t="s">
        <v>523</v>
      </c>
      <c r="AL15" s="1232"/>
      <c r="AM15" s="1232"/>
      <c r="AN15" s="1233"/>
      <c r="AO15" s="316">
        <v>119934</v>
      </c>
      <c r="AP15" s="316">
        <v>1017</v>
      </c>
      <c r="AQ15" s="317">
        <v>1911</v>
      </c>
      <c r="AR15" s="318">
        <v>-46.8</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4" t="s">
        <v>524</v>
      </c>
      <c r="AL16" s="1235"/>
      <c r="AM16" s="1235"/>
      <c r="AN16" s="1236"/>
      <c r="AO16" s="316">
        <v>-780477</v>
      </c>
      <c r="AP16" s="316">
        <v>-6616</v>
      </c>
      <c r="AQ16" s="317">
        <v>-4501</v>
      </c>
      <c r="AR16" s="318">
        <v>47</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4" t="s">
        <v>186</v>
      </c>
      <c r="AL17" s="1235"/>
      <c r="AM17" s="1235"/>
      <c r="AN17" s="1236"/>
      <c r="AO17" s="316">
        <v>9237625</v>
      </c>
      <c r="AP17" s="316">
        <v>78306</v>
      </c>
      <c r="AQ17" s="317">
        <v>67788</v>
      </c>
      <c r="AR17" s="318">
        <v>15.5</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525</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526</v>
      </c>
      <c r="AP20" s="324" t="s">
        <v>527</v>
      </c>
      <c r="AQ20" s="325" t="s">
        <v>528</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8" t="s">
        <v>529</v>
      </c>
      <c r="AL21" s="1229"/>
      <c r="AM21" s="1229"/>
      <c r="AN21" s="1230"/>
      <c r="AO21" s="328">
        <v>7.86</v>
      </c>
      <c r="AP21" s="329">
        <v>6.66</v>
      </c>
      <c r="AQ21" s="330">
        <v>1.2</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8" t="s">
        <v>530</v>
      </c>
      <c r="AL22" s="1229"/>
      <c r="AM22" s="1229"/>
      <c r="AN22" s="1230"/>
      <c r="AO22" s="333">
        <v>98.4</v>
      </c>
      <c r="AP22" s="334">
        <v>99.7</v>
      </c>
      <c r="AQ22" s="335">
        <v>-1.3</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531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532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533</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7" t="s">
        <v>511</v>
      </c>
      <c r="AP30" s="304"/>
      <c r="AQ30" s="305" t="s">
        <v>512</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8"/>
      <c r="AP31" s="310" t="s">
        <v>513</v>
      </c>
      <c r="AQ31" s="311" t="s">
        <v>514</v>
      </c>
      <c r="AR31" s="312" t="s">
        <v>515</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9" t="s">
        <v>534</v>
      </c>
      <c r="AL32" s="1220"/>
      <c r="AM32" s="1220"/>
      <c r="AN32" s="1221"/>
      <c r="AO32" s="343">
        <v>4034353</v>
      </c>
      <c r="AP32" s="343">
        <v>34199</v>
      </c>
      <c r="AQ32" s="344">
        <v>35263</v>
      </c>
      <c r="AR32" s="345">
        <v>-3</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9" t="s">
        <v>535</v>
      </c>
      <c r="AL33" s="1220"/>
      <c r="AM33" s="1220"/>
      <c r="AN33" s="1221"/>
      <c r="AO33" s="343" t="s">
        <v>520</v>
      </c>
      <c r="AP33" s="343" t="s">
        <v>520</v>
      </c>
      <c r="AQ33" s="344" t="s">
        <v>520</v>
      </c>
      <c r="AR33" s="345" t="s">
        <v>520</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9" t="s">
        <v>536</v>
      </c>
      <c r="AL34" s="1220"/>
      <c r="AM34" s="1220"/>
      <c r="AN34" s="1221"/>
      <c r="AO34" s="343" t="s">
        <v>520</v>
      </c>
      <c r="AP34" s="343" t="s">
        <v>520</v>
      </c>
      <c r="AQ34" s="344">
        <v>10</v>
      </c>
      <c r="AR34" s="345" t="s">
        <v>520</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9" t="s">
        <v>537</v>
      </c>
      <c r="AL35" s="1220"/>
      <c r="AM35" s="1220"/>
      <c r="AN35" s="1221"/>
      <c r="AO35" s="343">
        <v>1345216</v>
      </c>
      <c r="AP35" s="343">
        <v>11403</v>
      </c>
      <c r="AQ35" s="344">
        <v>11974</v>
      </c>
      <c r="AR35" s="345">
        <v>-4.8</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9" t="s">
        <v>538</v>
      </c>
      <c r="AL36" s="1220"/>
      <c r="AM36" s="1220"/>
      <c r="AN36" s="1221"/>
      <c r="AO36" s="343" t="s">
        <v>520</v>
      </c>
      <c r="AP36" s="343" t="s">
        <v>520</v>
      </c>
      <c r="AQ36" s="344">
        <v>1702</v>
      </c>
      <c r="AR36" s="345" t="s">
        <v>520</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9" t="s">
        <v>539</v>
      </c>
      <c r="AL37" s="1220"/>
      <c r="AM37" s="1220"/>
      <c r="AN37" s="1221"/>
      <c r="AO37" s="343">
        <v>144339</v>
      </c>
      <c r="AP37" s="343">
        <v>1224</v>
      </c>
      <c r="AQ37" s="344">
        <v>411</v>
      </c>
      <c r="AR37" s="345">
        <v>197.8</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2" t="s">
        <v>540</v>
      </c>
      <c r="AL38" s="1223"/>
      <c r="AM38" s="1223"/>
      <c r="AN38" s="1224"/>
      <c r="AO38" s="346">
        <v>2</v>
      </c>
      <c r="AP38" s="346">
        <v>0</v>
      </c>
      <c r="AQ38" s="347">
        <v>0</v>
      </c>
      <c r="AR38" s="335">
        <v>0</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2" t="s">
        <v>541</v>
      </c>
      <c r="AL39" s="1223"/>
      <c r="AM39" s="1223"/>
      <c r="AN39" s="1224"/>
      <c r="AO39" s="343">
        <v>-1097329</v>
      </c>
      <c r="AP39" s="343">
        <v>-9302</v>
      </c>
      <c r="AQ39" s="344">
        <v>-7482</v>
      </c>
      <c r="AR39" s="345">
        <v>24.3</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9" t="s">
        <v>542</v>
      </c>
      <c r="AL40" s="1220"/>
      <c r="AM40" s="1220"/>
      <c r="AN40" s="1221"/>
      <c r="AO40" s="343">
        <v>-4032395</v>
      </c>
      <c r="AP40" s="343">
        <v>-34182</v>
      </c>
      <c r="AQ40" s="344">
        <v>-32073</v>
      </c>
      <c r="AR40" s="345">
        <v>6.6</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5" t="s">
        <v>296</v>
      </c>
      <c r="AL41" s="1226"/>
      <c r="AM41" s="1226"/>
      <c r="AN41" s="1227"/>
      <c r="AO41" s="343">
        <v>394186</v>
      </c>
      <c r="AP41" s="343">
        <v>3341</v>
      </c>
      <c r="AQ41" s="344">
        <v>9805</v>
      </c>
      <c r="AR41" s="345">
        <v>-65.900000000000006</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543</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544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545</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2" t="s">
        <v>511</v>
      </c>
      <c r="AN49" s="1214" t="s">
        <v>546</v>
      </c>
      <c r="AO49" s="1215"/>
      <c r="AP49" s="1215"/>
      <c r="AQ49" s="1215"/>
      <c r="AR49" s="1216"/>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3"/>
      <c r="AN50" s="359" t="s">
        <v>547</v>
      </c>
      <c r="AO50" s="360" t="s">
        <v>548</v>
      </c>
      <c r="AP50" s="361" t="s">
        <v>549</v>
      </c>
      <c r="AQ50" s="362" t="s">
        <v>550</v>
      </c>
      <c r="AR50" s="363" t="s">
        <v>551</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552</v>
      </c>
      <c r="AL51" s="356"/>
      <c r="AM51" s="364">
        <v>10016906</v>
      </c>
      <c r="AN51" s="365">
        <v>82659</v>
      </c>
      <c r="AO51" s="366">
        <v>79.8</v>
      </c>
      <c r="AP51" s="367">
        <v>46440</v>
      </c>
      <c r="AQ51" s="368">
        <v>-13.4</v>
      </c>
      <c r="AR51" s="369">
        <v>93.2</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553</v>
      </c>
      <c r="AM52" s="372">
        <v>8984651</v>
      </c>
      <c r="AN52" s="373">
        <v>74141</v>
      </c>
      <c r="AO52" s="374">
        <v>105.3</v>
      </c>
      <c r="AP52" s="375">
        <v>27658</v>
      </c>
      <c r="AQ52" s="376">
        <v>-2.4</v>
      </c>
      <c r="AR52" s="377">
        <v>107.7</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554</v>
      </c>
      <c r="AL53" s="356"/>
      <c r="AM53" s="364">
        <v>3085709</v>
      </c>
      <c r="AN53" s="365">
        <v>25621</v>
      </c>
      <c r="AO53" s="366">
        <v>-69</v>
      </c>
      <c r="AP53" s="367">
        <v>63257</v>
      </c>
      <c r="AQ53" s="368">
        <v>36.200000000000003</v>
      </c>
      <c r="AR53" s="369">
        <v>-105.2</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553</v>
      </c>
      <c r="AM54" s="372">
        <v>2138479</v>
      </c>
      <c r="AN54" s="373">
        <v>17756</v>
      </c>
      <c r="AO54" s="374">
        <v>-76.099999999999994</v>
      </c>
      <c r="AP54" s="375">
        <v>27259</v>
      </c>
      <c r="AQ54" s="376">
        <v>-1.4</v>
      </c>
      <c r="AR54" s="377">
        <v>-74.7</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555</v>
      </c>
      <c r="AL55" s="356"/>
      <c r="AM55" s="364">
        <v>4011330</v>
      </c>
      <c r="AN55" s="365">
        <v>33485</v>
      </c>
      <c r="AO55" s="366">
        <v>30.7</v>
      </c>
      <c r="AP55" s="367">
        <v>52308</v>
      </c>
      <c r="AQ55" s="368">
        <v>-17.3</v>
      </c>
      <c r="AR55" s="369">
        <v>48</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553</v>
      </c>
      <c r="AM56" s="372">
        <v>2158849</v>
      </c>
      <c r="AN56" s="373">
        <v>18021</v>
      </c>
      <c r="AO56" s="374">
        <v>1.5</v>
      </c>
      <c r="AP56" s="375">
        <v>28695</v>
      </c>
      <c r="AQ56" s="376">
        <v>5.3</v>
      </c>
      <c r="AR56" s="377">
        <v>-3.8</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556</v>
      </c>
      <c r="AL57" s="356"/>
      <c r="AM57" s="364">
        <v>3367166</v>
      </c>
      <c r="AN57" s="365">
        <v>28307</v>
      </c>
      <c r="AO57" s="366">
        <v>-15.5</v>
      </c>
      <c r="AP57" s="367">
        <v>46402</v>
      </c>
      <c r="AQ57" s="368">
        <v>-11.3</v>
      </c>
      <c r="AR57" s="369">
        <v>-4.2</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553</v>
      </c>
      <c r="AM58" s="372">
        <v>1565323</v>
      </c>
      <c r="AN58" s="373">
        <v>13159</v>
      </c>
      <c r="AO58" s="374">
        <v>-27</v>
      </c>
      <c r="AP58" s="375">
        <v>26897</v>
      </c>
      <c r="AQ58" s="376">
        <v>-6.3</v>
      </c>
      <c r="AR58" s="377">
        <v>-20.7</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557</v>
      </c>
      <c r="AL59" s="356"/>
      <c r="AM59" s="364">
        <v>5848799</v>
      </c>
      <c r="AN59" s="365">
        <v>49580</v>
      </c>
      <c r="AO59" s="366">
        <v>75.2</v>
      </c>
      <c r="AP59" s="367">
        <v>66343</v>
      </c>
      <c r="AQ59" s="368">
        <v>43</v>
      </c>
      <c r="AR59" s="369">
        <v>32.200000000000003</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553</v>
      </c>
      <c r="AM60" s="372">
        <v>3375011</v>
      </c>
      <c r="AN60" s="373">
        <v>28610</v>
      </c>
      <c r="AO60" s="374">
        <v>117.4</v>
      </c>
      <c r="AP60" s="375">
        <v>34529</v>
      </c>
      <c r="AQ60" s="376">
        <v>28.4</v>
      </c>
      <c r="AR60" s="377">
        <v>89</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558</v>
      </c>
      <c r="AL61" s="378"/>
      <c r="AM61" s="379">
        <v>5265982</v>
      </c>
      <c r="AN61" s="380">
        <v>43930</v>
      </c>
      <c r="AO61" s="381">
        <v>20.2</v>
      </c>
      <c r="AP61" s="382">
        <v>54950</v>
      </c>
      <c r="AQ61" s="383">
        <v>7.4</v>
      </c>
      <c r="AR61" s="369">
        <v>12.8</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553</v>
      </c>
      <c r="AM62" s="372">
        <v>3644463</v>
      </c>
      <c r="AN62" s="373">
        <v>30337</v>
      </c>
      <c r="AO62" s="374">
        <v>24.2</v>
      </c>
      <c r="AP62" s="375">
        <v>29008</v>
      </c>
      <c r="AQ62" s="376">
        <v>4.7</v>
      </c>
      <c r="AR62" s="377">
        <v>19.5</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0nvwhoHyTQOjyJ5aLuvLTD8a+/xfBfnFY4QMGeCNWeTgYIiRKNi5iZC/Va09+KACUzBJLJ8i/jTDcN0xKyb/nA==" saltValue="IL/feUoyhu6Wp06dikhpn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560</v>
      </c>
    </row>
    <row r="120" spans="125:125" ht="13.5" hidden="1" customHeight="1"/>
    <row r="121" spans="125:125" ht="13.5" hidden="1" customHeight="1">
      <c r="DU121" s="291"/>
    </row>
  </sheetData>
  <sheetProtection algorithmName="SHA-512" hashValue="nyZ2Vfe8M+wKp48is+pJCC/6QZ3oldePmpcd6YSceyf+WDUwVdOGjyfk0HPQ7WjwWqn6/UeycII9+nb07lc+IA==" saltValue="J0y0gWJOlvSCMpe6JYqh8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60" zoomScaleNormal="6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561</v>
      </c>
    </row>
  </sheetData>
  <sheetProtection algorithmName="SHA-512" hashValue="QRJjkYpLF6QAyeGexCZgwJJ6cKNq9f1pDYRkXhnnrnn2voJMMppD1STPgxQAU7X/a/SySS2S4SOJgbkW9RBxpg==" saltValue="Y5szgkptFvcphHfYXTWGp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0" zoomScaleNormal="6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562</v>
      </c>
      <c r="G46" s="8" t="s">
        <v>563</v>
      </c>
      <c r="H46" s="8" t="s">
        <v>564</v>
      </c>
      <c r="I46" s="8" t="s">
        <v>565</v>
      </c>
      <c r="J46" s="9" t="s">
        <v>566</v>
      </c>
    </row>
    <row r="47" spans="2:10" ht="57.75" customHeight="1">
      <c r="B47" s="10"/>
      <c r="C47" s="1237" t="s">
        <v>3</v>
      </c>
      <c r="D47" s="1237"/>
      <c r="E47" s="1238"/>
      <c r="F47" s="11">
        <v>14.11</v>
      </c>
      <c r="G47" s="12">
        <v>14.49</v>
      </c>
      <c r="H47" s="12">
        <v>14.74</v>
      </c>
      <c r="I47" s="12">
        <v>16.440000000000001</v>
      </c>
      <c r="J47" s="13">
        <v>12.07</v>
      </c>
    </row>
    <row r="48" spans="2:10" ht="57.75" customHeight="1">
      <c r="B48" s="14"/>
      <c r="C48" s="1239" t="s">
        <v>4</v>
      </c>
      <c r="D48" s="1239"/>
      <c r="E48" s="1240"/>
      <c r="F48" s="15">
        <v>9.06</v>
      </c>
      <c r="G48" s="16">
        <v>8.89</v>
      </c>
      <c r="H48" s="16">
        <v>10.210000000000001</v>
      </c>
      <c r="I48" s="16">
        <v>7.49</v>
      </c>
      <c r="J48" s="17">
        <v>10.17</v>
      </c>
    </row>
    <row r="49" spans="2:10" ht="57.75" customHeight="1" thickBot="1">
      <c r="B49" s="18"/>
      <c r="C49" s="1241" t="s">
        <v>5</v>
      </c>
      <c r="D49" s="1241"/>
      <c r="E49" s="1242"/>
      <c r="F49" s="19">
        <v>0.52</v>
      </c>
      <c r="G49" s="20" t="s">
        <v>567</v>
      </c>
      <c r="H49" s="20">
        <v>1.21</v>
      </c>
      <c r="I49" s="20" t="s">
        <v>568</v>
      </c>
      <c r="J49" s="21" t="s">
        <v>569</v>
      </c>
    </row>
    <row r="50" spans="2:10" ht="13.5" customHeight="1"/>
  </sheetData>
  <sheetProtection algorithmName="SHA-512" hashValue="/K0FeGVFAOxwBrxGq4l5ovJZ1KS06FW9S6APIcbH+VfHCGPY5kyVJwixDzA3k5cdXKCAo5C/DRCgnHriltqmig==" saltValue="9EvLpGSVYI2vZKU1Ax4Cd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562</v>
      </c>
      <c r="G33" s="29" t="s">
        <v>563</v>
      </c>
      <c r="H33" s="29" t="s">
        <v>564</v>
      </c>
      <c r="I33" s="29" t="s">
        <v>565</v>
      </c>
      <c r="J33" s="30" t="s">
        <v>566</v>
      </c>
      <c r="K33" s="22"/>
      <c r="L33" s="22"/>
      <c r="M33" s="22"/>
      <c r="N33" s="22"/>
      <c r="O33" s="22"/>
      <c r="P33" s="22"/>
    </row>
    <row r="34" spans="1:16" ht="39" customHeight="1">
      <c r="A34" s="22"/>
      <c r="B34" s="31"/>
      <c r="C34" s="1249" t="s">
        <v>570</v>
      </c>
      <c r="D34" s="1249"/>
      <c r="E34" s="1250"/>
      <c r="F34" s="32">
        <v>9.0500000000000007</v>
      </c>
      <c r="G34" s="33">
        <v>8.89</v>
      </c>
      <c r="H34" s="33">
        <v>10.199999999999999</v>
      </c>
      <c r="I34" s="33">
        <v>7.48</v>
      </c>
      <c r="J34" s="34">
        <v>10.17</v>
      </c>
      <c r="K34" s="22"/>
      <c r="L34" s="22"/>
      <c r="M34" s="22"/>
      <c r="N34" s="22"/>
      <c r="O34" s="22"/>
      <c r="P34" s="22"/>
    </row>
    <row r="35" spans="1:16" ht="39" customHeight="1">
      <c r="A35" s="22"/>
      <c r="B35" s="35"/>
      <c r="C35" s="1243" t="s">
        <v>571</v>
      </c>
      <c r="D35" s="1244"/>
      <c r="E35" s="1245"/>
      <c r="F35" s="36">
        <v>5.49</v>
      </c>
      <c r="G35" s="37">
        <v>6.21</v>
      </c>
      <c r="H35" s="37">
        <v>7.12</v>
      </c>
      <c r="I35" s="37">
        <v>8.4499999999999993</v>
      </c>
      <c r="J35" s="38">
        <v>9.24</v>
      </c>
      <c r="K35" s="22"/>
      <c r="L35" s="22"/>
      <c r="M35" s="22"/>
      <c r="N35" s="22"/>
      <c r="O35" s="22"/>
      <c r="P35" s="22"/>
    </row>
    <row r="36" spans="1:16" ht="39" customHeight="1">
      <c r="A36" s="22"/>
      <c r="B36" s="35"/>
      <c r="C36" s="1243" t="s">
        <v>572</v>
      </c>
      <c r="D36" s="1244"/>
      <c r="E36" s="1245"/>
      <c r="F36" s="36">
        <v>3.75</v>
      </c>
      <c r="G36" s="37">
        <v>3.25</v>
      </c>
      <c r="H36" s="37">
        <v>4.42</v>
      </c>
      <c r="I36" s="37">
        <v>0.95</v>
      </c>
      <c r="J36" s="38">
        <v>1.1100000000000001</v>
      </c>
      <c r="K36" s="22"/>
      <c r="L36" s="22"/>
      <c r="M36" s="22"/>
      <c r="N36" s="22"/>
      <c r="O36" s="22"/>
      <c r="P36" s="22"/>
    </row>
    <row r="37" spans="1:16" ht="39" customHeight="1">
      <c r="A37" s="22"/>
      <c r="B37" s="35"/>
      <c r="C37" s="1243" t="s">
        <v>573</v>
      </c>
      <c r="D37" s="1244"/>
      <c r="E37" s="1245"/>
      <c r="F37" s="36">
        <v>0.64</v>
      </c>
      <c r="G37" s="37">
        <v>0.28999999999999998</v>
      </c>
      <c r="H37" s="37">
        <v>0.19</v>
      </c>
      <c r="I37" s="37">
        <v>0.59</v>
      </c>
      <c r="J37" s="38">
        <v>0.83</v>
      </c>
      <c r="K37" s="22"/>
      <c r="L37" s="22"/>
      <c r="M37" s="22"/>
      <c r="N37" s="22"/>
      <c r="O37" s="22"/>
      <c r="P37" s="22"/>
    </row>
    <row r="38" spans="1:16" ht="39" customHeight="1">
      <c r="A38" s="22"/>
      <c r="B38" s="35"/>
      <c r="C38" s="1243" t="s">
        <v>574</v>
      </c>
      <c r="D38" s="1244"/>
      <c r="E38" s="1245"/>
      <c r="F38" s="36">
        <v>0.84</v>
      </c>
      <c r="G38" s="37">
        <v>1.51</v>
      </c>
      <c r="H38" s="37">
        <v>0.94</v>
      </c>
      <c r="I38" s="37">
        <v>0.54</v>
      </c>
      <c r="J38" s="38">
        <v>0.42</v>
      </c>
      <c r="K38" s="22"/>
      <c r="L38" s="22"/>
      <c r="M38" s="22"/>
      <c r="N38" s="22"/>
      <c r="O38" s="22"/>
      <c r="P38" s="22"/>
    </row>
    <row r="39" spans="1:16" ht="39" customHeight="1">
      <c r="A39" s="22"/>
      <c r="B39" s="35"/>
      <c r="C39" s="1243" t="s">
        <v>575</v>
      </c>
      <c r="D39" s="1244"/>
      <c r="E39" s="1245"/>
      <c r="F39" s="36">
        <v>0.05</v>
      </c>
      <c r="G39" s="37">
        <v>0.01</v>
      </c>
      <c r="H39" s="37">
        <v>0.01</v>
      </c>
      <c r="I39" s="37">
        <v>0.03</v>
      </c>
      <c r="J39" s="38">
        <v>0.15</v>
      </c>
      <c r="K39" s="22"/>
      <c r="L39" s="22"/>
      <c r="M39" s="22"/>
      <c r="N39" s="22"/>
      <c r="O39" s="22"/>
      <c r="P39" s="22"/>
    </row>
    <row r="40" spans="1:16" ht="39" customHeight="1">
      <c r="A40" s="22"/>
      <c r="B40" s="35"/>
      <c r="C40" s="1243" t="s">
        <v>576</v>
      </c>
      <c r="D40" s="1244"/>
      <c r="E40" s="1245"/>
      <c r="F40" s="36">
        <v>0</v>
      </c>
      <c r="G40" s="37">
        <v>0</v>
      </c>
      <c r="H40" s="37">
        <v>0</v>
      </c>
      <c r="I40" s="37">
        <v>0</v>
      </c>
      <c r="J40" s="38">
        <v>0</v>
      </c>
      <c r="K40" s="22"/>
      <c r="L40" s="22"/>
      <c r="M40" s="22"/>
      <c r="N40" s="22"/>
      <c r="O40" s="22"/>
      <c r="P40" s="22"/>
    </row>
    <row r="41" spans="1:16" ht="39" customHeight="1">
      <c r="A41" s="22"/>
      <c r="B41" s="35"/>
      <c r="C41" s="1243" t="s">
        <v>577</v>
      </c>
      <c r="D41" s="1244"/>
      <c r="E41" s="1245"/>
      <c r="F41" s="36">
        <v>0</v>
      </c>
      <c r="G41" s="37">
        <v>0</v>
      </c>
      <c r="H41" s="37">
        <v>0</v>
      </c>
      <c r="I41" s="37">
        <v>0</v>
      </c>
      <c r="J41" s="38">
        <v>0</v>
      </c>
      <c r="K41" s="22"/>
      <c r="L41" s="22"/>
      <c r="M41" s="22"/>
      <c r="N41" s="22"/>
      <c r="O41" s="22"/>
      <c r="P41" s="22"/>
    </row>
    <row r="42" spans="1:16" ht="39" customHeight="1">
      <c r="A42" s="22"/>
      <c r="B42" s="39"/>
      <c r="C42" s="1243" t="s">
        <v>578</v>
      </c>
      <c r="D42" s="1244"/>
      <c r="E42" s="1245"/>
      <c r="F42" s="36" t="s">
        <v>520</v>
      </c>
      <c r="G42" s="37" t="s">
        <v>520</v>
      </c>
      <c r="H42" s="37" t="s">
        <v>520</v>
      </c>
      <c r="I42" s="37" t="s">
        <v>520</v>
      </c>
      <c r="J42" s="38" t="s">
        <v>520</v>
      </c>
      <c r="K42" s="22"/>
      <c r="L42" s="22"/>
      <c r="M42" s="22"/>
      <c r="N42" s="22"/>
      <c r="O42" s="22"/>
      <c r="P42" s="22"/>
    </row>
    <row r="43" spans="1:16" ht="39" customHeight="1" thickBot="1">
      <c r="A43" s="22"/>
      <c r="B43" s="40"/>
      <c r="C43" s="1246" t="s">
        <v>579</v>
      </c>
      <c r="D43" s="1247"/>
      <c r="E43" s="1248"/>
      <c r="F43" s="41">
        <v>2.5499999999999998</v>
      </c>
      <c r="G43" s="42">
        <v>1.95</v>
      </c>
      <c r="H43" s="42">
        <v>2.02</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pakYsfyLnVtdUJ5YP26TUONIYTEU+tSe3lcQ4P4NvC8dEwUEmAtYikcE94FaKxapg8cDIeaySDCaXaOLWYh9bg==" saltValue="HNMV4Pwx/coQPvOplBUhD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c r="A45" s="48"/>
      <c r="B45" s="1269" t="s">
        <v>10</v>
      </c>
      <c r="C45" s="1270"/>
      <c r="D45" s="58"/>
      <c r="E45" s="1275" t="s">
        <v>11</v>
      </c>
      <c r="F45" s="1275"/>
      <c r="G45" s="1275"/>
      <c r="H45" s="1275"/>
      <c r="I45" s="1275"/>
      <c r="J45" s="1276"/>
      <c r="K45" s="59">
        <v>5144</v>
      </c>
      <c r="L45" s="60">
        <v>4618</v>
      </c>
      <c r="M45" s="60">
        <v>4212</v>
      </c>
      <c r="N45" s="60">
        <v>4368</v>
      </c>
      <c r="O45" s="61">
        <v>4034</v>
      </c>
      <c r="P45" s="48"/>
      <c r="Q45" s="48"/>
      <c r="R45" s="48"/>
      <c r="S45" s="48"/>
      <c r="T45" s="48"/>
      <c r="U45" s="48"/>
    </row>
    <row r="46" spans="1:21" ht="30.75" customHeight="1">
      <c r="A46" s="48"/>
      <c r="B46" s="1271"/>
      <c r="C46" s="1272"/>
      <c r="D46" s="62"/>
      <c r="E46" s="1253" t="s">
        <v>12</v>
      </c>
      <c r="F46" s="1253"/>
      <c r="G46" s="1253"/>
      <c r="H46" s="1253"/>
      <c r="I46" s="1253"/>
      <c r="J46" s="1254"/>
      <c r="K46" s="63" t="s">
        <v>520</v>
      </c>
      <c r="L46" s="64" t="s">
        <v>520</v>
      </c>
      <c r="M46" s="64" t="s">
        <v>520</v>
      </c>
      <c r="N46" s="64" t="s">
        <v>520</v>
      </c>
      <c r="O46" s="65" t="s">
        <v>520</v>
      </c>
      <c r="P46" s="48"/>
      <c r="Q46" s="48"/>
      <c r="R46" s="48"/>
      <c r="S46" s="48"/>
      <c r="T46" s="48"/>
      <c r="U46" s="48"/>
    </row>
    <row r="47" spans="1:21" ht="30.75" customHeight="1">
      <c r="A47" s="48"/>
      <c r="B47" s="1271"/>
      <c r="C47" s="1272"/>
      <c r="D47" s="62"/>
      <c r="E47" s="1253" t="s">
        <v>13</v>
      </c>
      <c r="F47" s="1253"/>
      <c r="G47" s="1253"/>
      <c r="H47" s="1253"/>
      <c r="I47" s="1253"/>
      <c r="J47" s="1254"/>
      <c r="K47" s="63" t="s">
        <v>520</v>
      </c>
      <c r="L47" s="64" t="s">
        <v>520</v>
      </c>
      <c r="M47" s="64" t="s">
        <v>520</v>
      </c>
      <c r="N47" s="64" t="s">
        <v>520</v>
      </c>
      <c r="O47" s="65" t="s">
        <v>520</v>
      </c>
      <c r="P47" s="48"/>
      <c r="Q47" s="48"/>
      <c r="R47" s="48"/>
      <c r="S47" s="48"/>
      <c r="T47" s="48"/>
      <c r="U47" s="48"/>
    </row>
    <row r="48" spans="1:21" ht="30.75" customHeight="1">
      <c r="A48" s="48"/>
      <c r="B48" s="1271"/>
      <c r="C48" s="1272"/>
      <c r="D48" s="62"/>
      <c r="E48" s="1253" t="s">
        <v>14</v>
      </c>
      <c r="F48" s="1253"/>
      <c r="G48" s="1253"/>
      <c r="H48" s="1253"/>
      <c r="I48" s="1253"/>
      <c r="J48" s="1254"/>
      <c r="K48" s="63">
        <v>1441</v>
      </c>
      <c r="L48" s="64">
        <v>1446</v>
      </c>
      <c r="M48" s="64">
        <v>1456</v>
      </c>
      <c r="N48" s="64">
        <v>1276</v>
      </c>
      <c r="O48" s="65">
        <v>1345</v>
      </c>
      <c r="P48" s="48"/>
      <c r="Q48" s="48"/>
      <c r="R48" s="48"/>
      <c r="S48" s="48"/>
      <c r="T48" s="48"/>
      <c r="U48" s="48"/>
    </row>
    <row r="49" spans="1:21" ht="30.75" customHeight="1">
      <c r="A49" s="48"/>
      <c r="B49" s="1271"/>
      <c r="C49" s="1272"/>
      <c r="D49" s="62"/>
      <c r="E49" s="1253" t="s">
        <v>15</v>
      </c>
      <c r="F49" s="1253"/>
      <c r="G49" s="1253"/>
      <c r="H49" s="1253"/>
      <c r="I49" s="1253"/>
      <c r="J49" s="1254"/>
      <c r="K49" s="63" t="s">
        <v>520</v>
      </c>
      <c r="L49" s="64" t="s">
        <v>520</v>
      </c>
      <c r="M49" s="64" t="s">
        <v>520</v>
      </c>
      <c r="N49" s="64" t="s">
        <v>520</v>
      </c>
      <c r="O49" s="65" t="s">
        <v>520</v>
      </c>
      <c r="P49" s="48"/>
      <c r="Q49" s="48"/>
      <c r="R49" s="48"/>
      <c r="S49" s="48"/>
      <c r="T49" s="48"/>
      <c r="U49" s="48"/>
    </row>
    <row r="50" spans="1:21" ht="30.75" customHeight="1">
      <c r="A50" s="48"/>
      <c r="B50" s="1271"/>
      <c r="C50" s="1272"/>
      <c r="D50" s="62"/>
      <c r="E50" s="1253" t="s">
        <v>16</v>
      </c>
      <c r="F50" s="1253"/>
      <c r="G50" s="1253"/>
      <c r="H50" s="1253"/>
      <c r="I50" s="1253"/>
      <c r="J50" s="1254"/>
      <c r="K50" s="63">
        <v>189</v>
      </c>
      <c r="L50" s="64">
        <v>183</v>
      </c>
      <c r="M50" s="64">
        <v>176</v>
      </c>
      <c r="N50" s="64">
        <v>168</v>
      </c>
      <c r="O50" s="65">
        <v>144</v>
      </c>
      <c r="P50" s="48"/>
      <c r="Q50" s="48"/>
      <c r="R50" s="48"/>
      <c r="S50" s="48"/>
      <c r="T50" s="48"/>
      <c r="U50" s="48"/>
    </row>
    <row r="51" spans="1:21" ht="30.75" customHeight="1">
      <c r="A51" s="48"/>
      <c r="B51" s="1273"/>
      <c r="C51" s="1274"/>
      <c r="D51" s="66"/>
      <c r="E51" s="1253" t="s">
        <v>17</v>
      </c>
      <c r="F51" s="1253"/>
      <c r="G51" s="1253"/>
      <c r="H51" s="1253"/>
      <c r="I51" s="1253"/>
      <c r="J51" s="1254"/>
      <c r="K51" s="63" t="s">
        <v>520</v>
      </c>
      <c r="L51" s="64" t="s">
        <v>520</v>
      </c>
      <c r="M51" s="64" t="s">
        <v>520</v>
      </c>
      <c r="N51" s="64" t="s">
        <v>520</v>
      </c>
      <c r="O51" s="65">
        <v>0</v>
      </c>
      <c r="P51" s="48"/>
      <c r="Q51" s="48"/>
      <c r="R51" s="48"/>
      <c r="S51" s="48"/>
      <c r="T51" s="48"/>
      <c r="U51" s="48"/>
    </row>
    <row r="52" spans="1:21" ht="30.75" customHeight="1">
      <c r="A52" s="48"/>
      <c r="B52" s="1251" t="s">
        <v>18</v>
      </c>
      <c r="C52" s="1252"/>
      <c r="D52" s="66"/>
      <c r="E52" s="1253" t="s">
        <v>19</v>
      </c>
      <c r="F52" s="1253"/>
      <c r="G52" s="1253"/>
      <c r="H52" s="1253"/>
      <c r="I52" s="1253"/>
      <c r="J52" s="1254"/>
      <c r="K52" s="63">
        <v>5763</v>
      </c>
      <c r="L52" s="64">
        <v>5713</v>
      </c>
      <c r="M52" s="64">
        <v>5295</v>
      </c>
      <c r="N52" s="64">
        <v>5265</v>
      </c>
      <c r="O52" s="65">
        <v>5129</v>
      </c>
      <c r="P52" s="48"/>
      <c r="Q52" s="48"/>
      <c r="R52" s="48"/>
      <c r="S52" s="48"/>
      <c r="T52" s="48"/>
      <c r="U52" s="48"/>
    </row>
    <row r="53" spans="1:21" ht="30.75" customHeight="1" thickBot="1">
      <c r="A53" s="48"/>
      <c r="B53" s="1255" t="s">
        <v>20</v>
      </c>
      <c r="C53" s="1256"/>
      <c r="D53" s="67"/>
      <c r="E53" s="1257" t="s">
        <v>21</v>
      </c>
      <c r="F53" s="1257"/>
      <c r="G53" s="1257"/>
      <c r="H53" s="1257"/>
      <c r="I53" s="1257"/>
      <c r="J53" s="1258"/>
      <c r="K53" s="68">
        <v>1011</v>
      </c>
      <c r="L53" s="69">
        <v>534</v>
      </c>
      <c r="M53" s="69">
        <v>549</v>
      </c>
      <c r="N53" s="69">
        <v>547</v>
      </c>
      <c r="O53" s="70">
        <v>394</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580</v>
      </c>
      <c r="P55" s="48"/>
      <c r="Q55" s="48"/>
      <c r="R55" s="48"/>
      <c r="S55" s="48"/>
      <c r="T55" s="48"/>
      <c r="U55" s="48"/>
    </row>
    <row r="56" spans="1:21" ht="31.5" customHeight="1" thickBot="1">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c r="B57" s="1259" t="s">
        <v>24</v>
      </c>
      <c r="C57" s="1260"/>
      <c r="D57" s="1263" t="s">
        <v>25</v>
      </c>
      <c r="E57" s="1264"/>
      <c r="F57" s="1264"/>
      <c r="G57" s="1264"/>
      <c r="H57" s="1264"/>
      <c r="I57" s="1264"/>
      <c r="J57" s="1265"/>
      <c r="K57" s="83" t="s">
        <v>604</v>
      </c>
      <c r="L57" s="84" t="s">
        <v>520</v>
      </c>
      <c r="M57" s="84" t="s">
        <v>520</v>
      </c>
      <c r="N57" s="84" t="s">
        <v>520</v>
      </c>
      <c r="O57" s="85" t="s">
        <v>520</v>
      </c>
    </row>
    <row r="58" spans="1:21" ht="31.5" customHeight="1" thickBot="1">
      <c r="B58" s="1261"/>
      <c r="C58" s="1262"/>
      <c r="D58" s="1266" t="s">
        <v>26</v>
      </c>
      <c r="E58" s="1267"/>
      <c r="F58" s="1267"/>
      <c r="G58" s="1267"/>
      <c r="H58" s="1267"/>
      <c r="I58" s="1267"/>
      <c r="J58" s="1268"/>
      <c r="K58" s="86" t="s">
        <v>520</v>
      </c>
      <c r="L58" s="87" t="s">
        <v>520</v>
      </c>
      <c r="M58" s="87" t="s">
        <v>520</v>
      </c>
      <c r="N58" s="87" t="s">
        <v>520</v>
      </c>
      <c r="O58" s="88" t="s">
        <v>520</v>
      </c>
    </row>
    <row r="59" spans="1:21" ht="24" customHeight="1">
      <c r="B59" s="89"/>
      <c r="C59" s="89"/>
      <c r="D59" s="90" t="s">
        <v>27</v>
      </c>
      <c r="E59" s="91"/>
      <c r="F59" s="91"/>
      <c r="G59" s="91"/>
      <c r="H59" s="91"/>
      <c r="I59" s="91"/>
      <c r="J59" s="91"/>
      <c r="K59" s="91"/>
      <c r="L59" s="91"/>
      <c r="M59" s="91"/>
      <c r="N59" s="91"/>
      <c r="O59" s="91"/>
    </row>
    <row r="60" spans="1:21" ht="24" customHeight="1">
      <c r="B60" s="92"/>
      <c r="C60" s="92"/>
      <c r="D60" s="90" t="s">
        <v>28</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9ppGMt+SO/7ScEllO8TgSAKD79IuJyh9/sak5gnIQwBKwip++i/2W9otZBbmQO9fyuE63ZQbiDey8Q782tkDoA==" saltValue="J9tgZEQOJlWic/09LdEeG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8</v>
      </c>
    </row>
    <row r="40" spans="2:13" ht="27.75" customHeight="1" thickBot="1">
      <c r="B40" s="95" t="s">
        <v>9</v>
      </c>
      <c r="C40" s="96"/>
      <c r="D40" s="96"/>
      <c r="E40" s="97"/>
      <c r="F40" s="97"/>
      <c r="G40" s="97"/>
      <c r="H40" s="98" t="s">
        <v>2</v>
      </c>
      <c r="I40" s="99" t="s">
        <v>562</v>
      </c>
      <c r="J40" s="100" t="s">
        <v>563</v>
      </c>
      <c r="K40" s="100" t="s">
        <v>564</v>
      </c>
      <c r="L40" s="100" t="s">
        <v>565</v>
      </c>
      <c r="M40" s="101" t="s">
        <v>566</v>
      </c>
    </row>
    <row r="41" spans="2:13" ht="27.75" customHeight="1">
      <c r="B41" s="1289" t="s">
        <v>29</v>
      </c>
      <c r="C41" s="1290"/>
      <c r="D41" s="102"/>
      <c r="E41" s="1291" t="s">
        <v>30</v>
      </c>
      <c r="F41" s="1291"/>
      <c r="G41" s="1291"/>
      <c r="H41" s="1292"/>
      <c r="I41" s="103">
        <v>40951</v>
      </c>
      <c r="J41" s="104">
        <v>39286</v>
      </c>
      <c r="K41" s="104">
        <v>38300</v>
      </c>
      <c r="L41" s="104">
        <v>38160</v>
      </c>
      <c r="M41" s="105">
        <v>39224</v>
      </c>
    </row>
    <row r="42" spans="2:13" ht="27.75" customHeight="1">
      <c r="B42" s="1279"/>
      <c r="C42" s="1280"/>
      <c r="D42" s="106"/>
      <c r="E42" s="1283" t="s">
        <v>31</v>
      </c>
      <c r="F42" s="1283"/>
      <c r="G42" s="1283"/>
      <c r="H42" s="1284"/>
      <c r="I42" s="107">
        <v>1126</v>
      </c>
      <c r="J42" s="108">
        <v>943</v>
      </c>
      <c r="K42" s="108">
        <v>785</v>
      </c>
      <c r="L42" s="108">
        <v>631</v>
      </c>
      <c r="M42" s="109">
        <v>496</v>
      </c>
    </row>
    <row r="43" spans="2:13" ht="27.75" customHeight="1">
      <c r="B43" s="1279"/>
      <c r="C43" s="1280"/>
      <c r="D43" s="106"/>
      <c r="E43" s="1283" t="s">
        <v>32</v>
      </c>
      <c r="F43" s="1283"/>
      <c r="G43" s="1283"/>
      <c r="H43" s="1284"/>
      <c r="I43" s="107">
        <v>17895</v>
      </c>
      <c r="J43" s="108">
        <v>16965</v>
      </c>
      <c r="K43" s="108">
        <v>16000</v>
      </c>
      <c r="L43" s="108">
        <v>14693</v>
      </c>
      <c r="M43" s="109">
        <v>14620</v>
      </c>
    </row>
    <row r="44" spans="2:13" ht="27.75" customHeight="1">
      <c r="B44" s="1279"/>
      <c r="C44" s="1280"/>
      <c r="D44" s="106"/>
      <c r="E44" s="1283" t="s">
        <v>33</v>
      </c>
      <c r="F44" s="1283"/>
      <c r="G44" s="1283"/>
      <c r="H44" s="1284"/>
      <c r="I44" s="107" t="s">
        <v>520</v>
      </c>
      <c r="J44" s="108" t="s">
        <v>520</v>
      </c>
      <c r="K44" s="108" t="s">
        <v>520</v>
      </c>
      <c r="L44" s="108" t="s">
        <v>520</v>
      </c>
      <c r="M44" s="109" t="s">
        <v>520</v>
      </c>
    </row>
    <row r="45" spans="2:13" ht="27.75" customHeight="1">
      <c r="B45" s="1279"/>
      <c r="C45" s="1280"/>
      <c r="D45" s="106"/>
      <c r="E45" s="1283" t="s">
        <v>34</v>
      </c>
      <c r="F45" s="1283"/>
      <c r="G45" s="1283"/>
      <c r="H45" s="1284"/>
      <c r="I45" s="107">
        <v>8320</v>
      </c>
      <c r="J45" s="108">
        <v>8374</v>
      </c>
      <c r="K45" s="108">
        <v>8178</v>
      </c>
      <c r="L45" s="108">
        <v>7762</v>
      </c>
      <c r="M45" s="109">
        <v>7602</v>
      </c>
    </row>
    <row r="46" spans="2:13" ht="27.75" customHeight="1">
      <c r="B46" s="1279"/>
      <c r="C46" s="1280"/>
      <c r="D46" s="110"/>
      <c r="E46" s="1283" t="s">
        <v>35</v>
      </c>
      <c r="F46" s="1283"/>
      <c r="G46" s="1283"/>
      <c r="H46" s="1284"/>
      <c r="I46" s="107" t="s">
        <v>520</v>
      </c>
      <c r="J46" s="108" t="s">
        <v>520</v>
      </c>
      <c r="K46" s="108" t="s">
        <v>520</v>
      </c>
      <c r="L46" s="108" t="s">
        <v>520</v>
      </c>
      <c r="M46" s="109" t="s">
        <v>520</v>
      </c>
    </row>
    <row r="47" spans="2:13" ht="27.75" customHeight="1">
      <c r="B47" s="1279"/>
      <c r="C47" s="1280"/>
      <c r="D47" s="111"/>
      <c r="E47" s="1293" t="s">
        <v>36</v>
      </c>
      <c r="F47" s="1294"/>
      <c r="G47" s="1294"/>
      <c r="H47" s="1295"/>
      <c r="I47" s="107" t="s">
        <v>520</v>
      </c>
      <c r="J47" s="108" t="s">
        <v>520</v>
      </c>
      <c r="K47" s="108" t="s">
        <v>520</v>
      </c>
      <c r="L47" s="108" t="s">
        <v>520</v>
      </c>
      <c r="M47" s="109" t="s">
        <v>520</v>
      </c>
    </row>
    <row r="48" spans="2:13" ht="27.75" customHeight="1">
      <c r="B48" s="1279"/>
      <c r="C48" s="1280"/>
      <c r="D48" s="106"/>
      <c r="E48" s="1283" t="s">
        <v>37</v>
      </c>
      <c r="F48" s="1283"/>
      <c r="G48" s="1283"/>
      <c r="H48" s="1284"/>
      <c r="I48" s="107" t="s">
        <v>520</v>
      </c>
      <c r="J48" s="108" t="s">
        <v>520</v>
      </c>
      <c r="K48" s="108" t="s">
        <v>520</v>
      </c>
      <c r="L48" s="108" t="s">
        <v>520</v>
      </c>
      <c r="M48" s="109" t="s">
        <v>520</v>
      </c>
    </row>
    <row r="49" spans="2:13" ht="27.75" customHeight="1">
      <c r="B49" s="1281"/>
      <c r="C49" s="1282"/>
      <c r="D49" s="106"/>
      <c r="E49" s="1283" t="s">
        <v>38</v>
      </c>
      <c r="F49" s="1283"/>
      <c r="G49" s="1283"/>
      <c r="H49" s="1284"/>
      <c r="I49" s="107" t="s">
        <v>520</v>
      </c>
      <c r="J49" s="108" t="s">
        <v>520</v>
      </c>
      <c r="K49" s="108" t="s">
        <v>520</v>
      </c>
      <c r="L49" s="108" t="s">
        <v>520</v>
      </c>
      <c r="M49" s="109" t="s">
        <v>520</v>
      </c>
    </row>
    <row r="50" spans="2:13" ht="27.75" customHeight="1">
      <c r="B50" s="1277" t="s">
        <v>39</v>
      </c>
      <c r="C50" s="1278"/>
      <c r="D50" s="112"/>
      <c r="E50" s="1283" t="s">
        <v>40</v>
      </c>
      <c r="F50" s="1283"/>
      <c r="G50" s="1283"/>
      <c r="H50" s="1284"/>
      <c r="I50" s="107">
        <v>10634</v>
      </c>
      <c r="J50" s="108">
        <v>12153</v>
      </c>
      <c r="K50" s="108">
        <v>12637</v>
      </c>
      <c r="L50" s="108">
        <v>15217</v>
      </c>
      <c r="M50" s="109">
        <v>14188</v>
      </c>
    </row>
    <row r="51" spans="2:13" ht="27.75" customHeight="1">
      <c r="B51" s="1279"/>
      <c r="C51" s="1280"/>
      <c r="D51" s="106"/>
      <c r="E51" s="1283" t="s">
        <v>41</v>
      </c>
      <c r="F51" s="1283"/>
      <c r="G51" s="1283"/>
      <c r="H51" s="1284"/>
      <c r="I51" s="107">
        <v>9083</v>
      </c>
      <c r="J51" s="108">
        <v>8794</v>
      </c>
      <c r="K51" s="108">
        <v>8635</v>
      </c>
      <c r="L51" s="108">
        <v>8548</v>
      </c>
      <c r="M51" s="109">
        <v>8398</v>
      </c>
    </row>
    <row r="52" spans="2:13" ht="27.75" customHeight="1">
      <c r="B52" s="1281"/>
      <c r="C52" s="1282"/>
      <c r="D52" s="106"/>
      <c r="E52" s="1283" t="s">
        <v>42</v>
      </c>
      <c r="F52" s="1283"/>
      <c r="G52" s="1283"/>
      <c r="H52" s="1284"/>
      <c r="I52" s="107">
        <v>46208</v>
      </c>
      <c r="J52" s="108">
        <v>45345</v>
      </c>
      <c r="K52" s="108">
        <v>44333</v>
      </c>
      <c r="L52" s="108">
        <v>43289</v>
      </c>
      <c r="M52" s="109">
        <v>43625</v>
      </c>
    </row>
    <row r="53" spans="2:13" ht="27.75" customHeight="1" thickBot="1">
      <c r="B53" s="1285" t="s">
        <v>43</v>
      </c>
      <c r="C53" s="1286"/>
      <c r="D53" s="113"/>
      <c r="E53" s="1287" t="s">
        <v>44</v>
      </c>
      <c r="F53" s="1287"/>
      <c r="G53" s="1287"/>
      <c r="H53" s="1288"/>
      <c r="I53" s="114">
        <v>2368</v>
      </c>
      <c r="J53" s="115">
        <v>-725</v>
      </c>
      <c r="K53" s="115">
        <v>-2342</v>
      </c>
      <c r="L53" s="115">
        <v>-5808</v>
      </c>
      <c r="M53" s="116">
        <v>-4268</v>
      </c>
    </row>
    <row r="54" spans="2:13" ht="27.75" customHeight="1">
      <c r="B54" s="117" t="s">
        <v>45</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d21HykTuJpdRg67qfzNT4vXF9WTzHZv0OYHktGx/fEK5mVbsJp0PP3FuKojkdTgaEnctNi7Q/JBfoAkIOtBJ7g==" saltValue="4YW2AciV5VXL4WJszoRXk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46</v>
      </c>
    </row>
    <row r="54" spans="2:8" ht="29.25" customHeight="1" thickBot="1">
      <c r="B54" s="122" t="s">
        <v>1</v>
      </c>
      <c r="C54" s="123"/>
      <c r="D54" s="123"/>
      <c r="E54" s="124" t="s">
        <v>2</v>
      </c>
      <c r="F54" s="125" t="s">
        <v>564</v>
      </c>
      <c r="G54" s="125" t="s">
        <v>565</v>
      </c>
      <c r="H54" s="126" t="s">
        <v>566</v>
      </c>
    </row>
    <row r="55" spans="2:8" ht="52.5" customHeight="1">
      <c r="B55" s="127"/>
      <c r="C55" s="1304" t="s">
        <v>47</v>
      </c>
      <c r="D55" s="1304"/>
      <c r="E55" s="1305"/>
      <c r="F55" s="128">
        <v>3976</v>
      </c>
      <c r="G55" s="128">
        <v>4460</v>
      </c>
      <c r="H55" s="129">
        <v>3261</v>
      </c>
    </row>
    <row r="56" spans="2:8" ht="52.5" customHeight="1">
      <c r="B56" s="130"/>
      <c r="C56" s="1306" t="s">
        <v>48</v>
      </c>
      <c r="D56" s="1306"/>
      <c r="E56" s="1307"/>
      <c r="F56" s="131">
        <v>1733</v>
      </c>
      <c r="G56" s="131">
        <v>2039</v>
      </c>
      <c r="H56" s="132">
        <v>1848</v>
      </c>
    </row>
    <row r="57" spans="2:8" ht="53.25" customHeight="1">
      <c r="B57" s="130"/>
      <c r="C57" s="1308" t="s">
        <v>49</v>
      </c>
      <c r="D57" s="1308"/>
      <c r="E57" s="1309"/>
      <c r="F57" s="133">
        <v>4365</v>
      </c>
      <c r="G57" s="133">
        <v>4958</v>
      </c>
      <c r="H57" s="134">
        <v>5524</v>
      </c>
    </row>
    <row r="58" spans="2:8" ht="45.75" customHeight="1">
      <c r="B58" s="135"/>
      <c r="C58" s="1296" t="s">
        <v>593</v>
      </c>
      <c r="D58" s="1297"/>
      <c r="E58" s="1298"/>
      <c r="F58" s="136">
        <v>0</v>
      </c>
      <c r="G58" s="136">
        <v>0</v>
      </c>
      <c r="H58" s="137">
        <v>500</v>
      </c>
    </row>
    <row r="59" spans="2:8" ht="45.75" customHeight="1">
      <c r="B59" s="135"/>
      <c r="C59" s="1296" t="s">
        <v>592</v>
      </c>
      <c r="D59" s="1297"/>
      <c r="E59" s="1298"/>
      <c r="F59" s="136">
        <v>2047</v>
      </c>
      <c r="G59" s="136">
        <v>2718</v>
      </c>
      <c r="H59" s="137">
        <v>2710</v>
      </c>
    </row>
    <row r="60" spans="2:8" ht="45.75" customHeight="1">
      <c r="B60" s="135"/>
      <c r="C60" s="1296" t="s">
        <v>594</v>
      </c>
      <c r="D60" s="1297"/>
      <c r="E60" s="1298"/>
      <c r="F60" s="136">
        <v>18</v>
      </c>
      <c r="G60" s="136">
        <v>31</v>
      </c>
      <c r="H60" s="137">
        <v>131</v>
      </c>
    </row>
    <row r="61" spans="2:8" ht="45.75" customHeight="1">
      <c r="B61" s="135"/>
      <c r="C61" s="1296" t="s">
        <v>595</v>
      </c>
      <c r="D61" s="1297"/>
      <c r="E61" s="1298"/>
      <c r="F61" s="136">
        <v>0</v>
      </c>
      <c r="G61" s="136">
        <v>0</v>
      </c>
      <c r="H61" s="137">
        <v>21</v>
      </c>
    </row>
    <row r="62" spans="2:8" ht="45.75" customHeight="1" thickBot="1">
      <c r="B62" s="138"/>
      <c r="C62" s="1299" t="s">
        <v>596</v>
      </c>
      <c r="D62" s="1300"/>
      <c r="E62" s="1301"/>
      <c r="F62" s="139">
        <v>9</v>
      </c>
      <c r="G62" s="139">
        <v>14</v>
      </c>
      <c r="H62" s="140">
        <v>26</v>
      </c>
    </row>
    <row r="63" spans="2:8" ht="52.5" customHeight="1" thickBot="1">
      <c r="B63" s="141"/>
      <c r="C63" s="1302" t="s">
        <v>50</v>
      </c>
      <c r="D63" s="1302"/>
      <c r="E63" s="1303"/>
      <c r="F63" s="142">
        <v>10074</v>
      </c>
      <c r="G63" s="142">
        <v>11457</v>
      </c>
      <c r="H63" s="143">
        <v>10633</v>
      </c>
    </row>
    <row r="64" spans="2:8" ht="15" customHeight="1"/>
  </sheetData>
  <sheetProtection algorithmName="SHA-512" hashValue="fI8hLJ6gkUHzKvem45fPcaE3GRECYg6kECDL5eRemuDcglsDRqY8Lxh8O05tOfO1mXuhzMhchCaCSn4TdRel2w==" saltValue="7x9F/CBwHn3rzv9hvZya/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0" zoomScaleNormal="80" zoomScaleSheetLayoutView="55" workbookViewId="0"/>
  </sheetViews>
  <sheetFormatPr defaultColWidth="0" defaultRowHeight="13.5" customHeight="1" zeroHeight="1"/>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605</v>
      </c>
    </row>
    <row r="11" spans="1:143" s="291"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605</v>
      </c>
    </row>
    <row r="13" spans="1:143" s="291"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606</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607</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10" t="s">
        <v>617</v>
      </c>
      <c r="AO43" s="1311"/>
      <c r="AP43" s="1311"/>
      <c r="AQ43" s="1311"/>
      <c r="AR43" s="1311"/>
      <c r="AS43" s="1311"/>
      <c r="AT43" s="1311"/>
      <c r="AU43" s="1311"/>
      <c r="AV43" s="1311"/>
      <c r="AW43" s="1311"/>
      <c r="AX43" s="1311"/>
      <c r="AY43" s="1311"/>
      <c r="AZ43" s="1311"/>
      <c r="BA43" s="1311"/>
      <c r="BB43" s="1311"/>
      <c r="BC43" s="1311"/>
      <c r="BD43" s="1311"/>
      <c r="BE43" s="1311"/>
      <c r="BF43" s="1311"/>
      <c r="BG43" s="1311"/>
      <c r="BH43" s="1311"/>
      <c r="BI43" s="1311"/>
      <c r="BJ43" s="1311"/>
      <c r="BK43" s="1311"/>
      <c r="BL43" s="1311"/>
      <c r="BM43" s="1311"/>
      <c r="BN43" s="1311"/>
      <c r="BO43" s="1311"/>
      <c r="BP43" s="1311"/>
      <c r="BQ43" s="1311"/>
      <c r="BR43" s="1311"/>
      <c r="BS43" s="1311"/>
      <c r="BT43" s="1311"/>
      <c r="BU43" s="1311"/>
      <c r="BV43" s="1311"/>
      <c r="BW43" s="1311"/>
      <c r="BX43" s="1311"/>
      <c r="BY43" s="1311"/>
      <c r="BZ43" s="1311"/>
      <c r="CA43" s="1311"/>
      <c r="CB43" s="1311"/>
      <c r="CC43" s="1311"/>
      <c r="CD43" s="1311"/>
      <c r="CE43" s="1311"/>
      <c r="CF43" s="1311"/>
      <c r="CG43" s="1311"/>
      <c r="CH43" s="1311"/>
      <c r="CI43" s="1311"/>
      <c r="CJ43" s="1311"/>
      <c r="CK43" s="1311"/>
      <c r="CL43" s="1311"/>
      <c r="CM43" s="1311"/>
      <c r="CN43" s="1311"/>
      <c r="CO43" s="1311"/>
      <c r="CP43" s="1311"/>
      <c r="CQ43" s="1311"/>
      <c r="CR43" s="1311"/>
      <c r="CS43" s="1311"/>
      <c r="CT43" s="1311"/>
      <c r="CU43" s="1311"/>
      <c r="CV43" s="1311"/>
      <c r="CW43" s="1311"/>
      <c r="CX43" s="1311"/>
      <c r="CY43" s="1311"/>
      <c r="CZ43" s="1311"/>
      <c r="DA43" s="1311"/>
      <c r="DB43" s="1311"/>
      <c r="DC43" s="1312"/>
    </row>
    <row r="44" spans="2:109">
      <c r="B44" s="395"/>
      <c r="AN44" s="1313"/>
      <c r="AO44" s="1314"/>
      <c r="AP44" s="1314"/>
      <c r="AQ44" s="1314"/>
      <c r="AR44" s="1314"/>
      <c r="AS44" s="1314"/>
      <c r="AT44" s="1314"/>
      <c r="AU44" s="1314"/>
      <c r="AV44" s="1314"/>
      <c r="AW44" s="1314"/>
      <c r="AX44" s="1314"/>
      <c r="AY44" s="1314"/>
      <c r="AZ44" s="1314"/>
      <c r="BA44" s="1314"/>
      <c r="BB44" s="1314"/>
      <c r="BC44" s="1314"/>
      <c r="BD44" s="1314"/>
      <c r="BE44" s="1314"/>
      <c r="BF44" s="1314"/>
      <c r="BG44" s="1314"/>
      <c r="BH44" s="1314"/>
      <c r="BI44" s="1314"/>
      <c r="BJ44" s="1314"/>
      <c r="BK44" s="1314"/>
      <c r="BL44" s="1314"/>
      <c r="BM44" s="1314"/>
      <c r="BN44" s="1314"/>
      <c r="BO44" s="1314"/>
      <c r="BP44" s="1314"/>
      <c r="BQ44" s="1314"/>
      <c r="BR44" s="1314"/>
      <c r="BS44" s="1314"/>
      <c r="BT44" s="1314"/>
      <c r="BU44" s="1314"/>
      <c r="BV44" s="1314"/>
      <c r="BW44" s="1314"/>
      <c r="BX44" s="1314"/>
      <c r="BY44" s="1314"/>
      <c r="BZ44" s="1314"/>
      <c r="CA44" s="1314"/>
      <c r="CB44" s="1314"/>
      <c r="CC44" s="1314"/>
      <c r="CD44" s="1314"/>
      <c r="CE44" s="1314"/>
      <c r="CF44" s="1314"/>
      <c r="CG44" s="1314"/>
      <c r="CH44" s="1314"/>
      <c r="CI44" s="1314"/>
      <c r="CJ44" s="1314"/>
      <c r="CK44" s="1314"/>
      <c r="CL44" s="1314"/>
      <c r="CM44" s="1314"/>
      <c r="CN44" s="1314"/>
      <c r="CO44" s="1314"/>
      <c r="CP44" s="1314"/>
      <c r="CQ44" s="1314"/>
      <c r="CR44" s="1314"/>
      <c r="CS44" s="1314"/>
      <c r="CT44" s="1314"/>
      <c r="CU44" s="1314"/>
      <c r="CV44" s="1314"/>
      <c r="CW44" s="1314"/>
      <c r="CX44" s="1314"/>
      <c r="CY44" s="1314"/>
      <c r="CZ44" s="1314"/>
      <c r="DA44" s="1314"/>
      <c r="DB44" s="1314"/>
      <c r="DC44" s="1315"/>
    </row>
    <row r="45" spans="2:109">
      <c r="B45" s="395"/>
      <c r="AN45" s="1313"/>
      <c r="AO45" s="1314"/>
      <c r="AP45" s="1314"/>
      <c r="AQ45" s="1314"/>
      <c r="AR45" s="1314"/>
      <c r="AS45" s="1314"/>
      <c r="AT45" s="1314"/>
      <c r="AU45" s="1314"/>
      <c r="AV45" s="1314"/>
      <c r="AW45" s="1314"/>
      <c r="AX45" s="1314"/>
      <c r="AY45" s="1314"/>
      <c r="AZ45" s="1314"/>
      <c r="BA45" s="1314"/>
      <c r="BB45" s="1314"/>
      <c r="BC45" s="1314"/>
      <c r="BD45" s="1314"/>
      <c r="BE45" s="1314"/>
      <c r="BF45" s="1314"/>
      <c r="BG45" s="1314"/>
      <c r="BH45" s="1314"/>
      <c r="BI45" s="1314"/>
      <c r="BJ45" s="1314"/>
      <c r="BK45" s="1314"/>
      <c r="BL45" s="1314"/>
      <c r="BM45" s="1314"/>
      <c r="BN45" s="1314"/>
      <c r="BO45" s="1314"/>
      <c r="BP45" s="1314"/>
      <c r="BQ45" s="1314"/>
      <c r="BR45" s="1314"/>
      <c r="BS45" s="1314"/>
      <c r="BT45" s="1314"/>
      <c r="BU45" s="1314"/>
      <c r="BV45" s="1314"/>
      <c r="BW45" s="1314"/>
      <c r="BX45" s="1314"/>
      <c r="BY45" s="1314"/>
      <c r="BZ45" s="1314"/>
      <c r="CA45" s="1314"/>
      <c r="CB45" s="1314"/>
      <c r="CC45" s="1314"/>
      <c r="CD45" s="1314"/>
      <c r="CE45" s="1314"/>
      <c r="CF45" s="1314"/>
      <c r="CG45" s="1314"/>
      <c r="CH45" s="1314"/>
      <c r="CI45" s="1314"/>
      <c r="CJ45" s="1314"/>
      <c r="CK45" s="1314"/>
      <c r="CL45" s="1314"/>
      <c r="CM45" s="1314"/>
      <c r="CN45" s="1314"/>
      <c r="CO45" s="1314"/>
      <c r="CP45" s="1314"/>
      <c r="CQ45" s="1314"/>
      <c r="CR45" s="1314"/>
      <c r="CS45" s="1314"/>
      <c r="CT45" s="1314"/>
      <c r="CU45" s="1314"/>
      <c r="CV45" s="1314"/>
      <c r="CW45" s="1314"/>
      <c r="CX45" s="1314"/>
      <c r="CY45" s="1314"/>
      <c r="CZ45" s="1314"/>
      <c r="DA45" s="1314"/>
      <c r="DB45" s="1314"/>
      <c r="DC45" s="1315"/>
    </row>
    <row r="46" spans="2:109">
      <c r="B46" s="395"/>
      <c r="AN46" s="1313"/>
      <c r="AO46" s="1314"/>
      <c r="AP46" s="1314"/>
      <c r="AQ46" s="1314"/>
      <c r="AR46" s="1314"/>
      <c r="AS46" s="1314"/>
      <c r="AT46" s="1314"/>
      <c r="AU46" s="1314"/>
      <c r="AV46" s="1314"/>
      <c r="AW46" s="1314"/>
      <c r="AX46" s="1314"/>
      <c r="AY46" s="1314"/>
      <c r="AZ46" s="1314"/>
      <c r="BA46" s="1314"/>
      <c r="BB46" s="1314"/>
      <c r="BC46" s="1314"/>
      <c r="BD46" s="1314"/>
      <c r="BE46" s="1314"/>
      <c r="BF46" s="1314"/>
      <c r="BG46" s="1314"/>
      <c r="BH46" s="1314"/>
      <c r="BI46" s="1314"/>
      <c r="BJ46" s="1314"/>
      <c r="BK46" s="1314"/>
      <c r="BL46" s="1314"/>
      <c r="BM46" s="1314"/>
      <c r="BN46" s="1314"/>
      <c r="BO46" s="1314"/>
      <c r="BP46" s="1314"/>
      <c r="BQ46" s="1314"/>
      <c r="BR46" s="1314"/>
      <c r="BS46" s="1314"/>
      <c r="BT46" s="1314"/>
      <c r="BU46" s="1314"/>
      <c r="BV46" s="1314"/>
      <c r="BW46" s="1314"/>
      <c r="BX46" s="1314"/>
      <c r="BY46" s="1314"/>
      <c r="BZ46" s="1314"/>
      <c r="CA46" s="1314"/>
      <c r="CB46" s="1314"/>
      <c r="CC46" s="1314"/>
      <c r="CD46" s="1314"/>
      <c r="CE46" s="1314"/>
      <c r="CF46" s="1314"/>
      <c r="CG46" s="1314"/>
      <c r="CH46" s="1314"/>
      <c r="CI46" s="1314"/>
      <c r="CJ46" s="1314"/>
      <c r="CK46" s="1314"/>
      <c r="CL46" s="1314"/>
      <c r="CM46" s="1314"/>
      <c r="CN46" s="1314"/>
      <c r="CO46" s="1314"/>
      <c r="CP46" s="1314"/>
      <c r="CQ46" s="1314"/>
      <c r="CR46" s="1314"/>
      <c r="CS46" s="1314"/>
      <c r="CT46" s="1314"/>
      <c r="CU46" s="1314"/>
      <c r="CV46" s="1314"/>
      <c r="CW46" s="1314"/>
      <c r="CX46" s="1314"/>
      <c r="CY46" s="1314"/>
      <c r="CZ46" s="1314"/>
      <c r="DA46" s="1314"/>
      <c r="DB46" s="1314"/>
      <c r="DC46" s="1315"/>
    </row>
    <row r="47" spans="2:109">
      <c r="B47" s="395"/>
      <c r="AN47" s="1316"/>
      <c r="AO47" s="1317"/>
      <c r="AP47" s="1317"/>
      <c r="AQ47" s="1317"/>
      <c r="AR47" s="1317"/>
      <c r="AS47" s="1317"/>
      <c r="AT47" s="1317"/>
      <c r="AU47" s="1317"/>
      <c r="AV47" s="1317"/>
      <c r="AW47" s="1317"/>
      <c r="AX47" s="1317"/>
      <c r="AY47" s="1317"/>
      <c r="AZ47" s="1317"/>
      <c r="BA47" s="1317"/>
      <c r="BB47" s="1317"/>
      <c r="BC47" s="1317"/>
      <c r="BD47" s="1317"/>
      <c r="BE47" s="1317"/>
      <c r="BF47" s="1317"/>
      <c r="BG47" s="1317"/>
      <c r="BH47" s="1317"/>
      <c r="BI47" s="1317"/>
      <c r="BJ47" s="1317"/>
      <c r="BK47" s="1317"/>
      <c r="BL47" s="1317"/>
      <c r="BM47" s="1317"/>
      <c r="BN47" s="1317"/>
      <c r="BO47" s="1317"/>
      <c r="BP47" s="1317"/>
      <c r="BQ47" s="1317"/>
      <c r="BR47" s="1317"/>
      <c r="BS47" s="1317"/>
      <c r="BT47" s="1317"/>
      <c r="BU47" s="1317"/>
      <c r="BV47" s="1317"/>
      <c r="BW47" s="1317"/>
      <c r="BX47" s="1317"/>
      <c r="BY47" s="1317"/>
      <c r="BZ47" s="1317"/>
      <c r="CA47" s="1317"/>
      <c r="CB47" s="1317"/>
      <c r="CC47" s="1317"/>
      <c r="CD47" s="1317"/>
      <c r="CE47" s="1317"/>
      <c r="CF47" s="1317"/>
      <c r="CG47" s="1317"/>
      <c r="CH47" s="1317"/>
      <c r="CI47" s="1317"/>
      <c r="CJ47" s="1317"/>
      <c r="CK47" s="1317"/>
      <c r="CL47" s="1317"/>
      <c r="CM47" s="1317"/>
      <c r="CN47" s="1317"/>
      <c r="CO47" s="1317"/>
      <c r="CP47" s="1317"/>
      <c r="CQ47" s="1317"/>
      <c r="CR47" s="1317"/>
      <c r="CS47" s="1317"/>
      <c r="CT47" s="1317"/>
      <c r="CU47" s="1317"/>
      <c r="CV47" s="1317"/>
      <c r="CW47" s="1317"/>
      <c r="CX47" s="1317"/>
      <c r="CY47" s="1317"/>
      <c r="CZ47" s="1317"/>
      <c r="DA47" s="1317"/>
      <c r="DB47" s="1317"/>
      <c r="DC47" s="1318"/>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608</v>
      </c>
    </row>
    <row r="50" spans="1:109">
      <c r="B50" s="395"/>
      <c r="G50" s="1319"/>
      <c r="H50" s="1319"/>
      <c r="I50" s="1319"/>
      <c r="J50" s="1319"/>
      <c r="K50" s="405"/>
      <c r="L50" s="405"/>
      <c r="M50" s="406"/>
      <c r="N50" s="406"/>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23" t="s">
        <v>562</v>
      </c>
      <c r="BQ50" s="1323"/>
      <c r="BR50" s="1323"/>
      <c r="BS50" s="1323"/>
      <c r="BT50" s="1323"/>
      <c r="BU50" s="1323"/>
      <c r="BV50" s="1323"/>
      <c r="BW50" s="1323"/>
      <c r="BX50" s="1323" t="s">
        <v>563</v>
      </c>
      <c r="BY50" s="1323"/>
      <c r="BZ50" s="1323"/>
      <c r="CA50" s="1323"/>
      <c r="CB50" s="1323"/>
      <c r="CC50" s="1323"/>
      <c r="CD50" s="1323"/>
      <c r="CE50" s="1323"/>
      <c r="CF50" s="1323" t="s">
        <v>564</v>
      </c>
      <c r="CG50" s="1323"/>
      <c r="CH50" s="1323"/>
      <c r="CI50" s="1323"/>
      <c r="CJ50" s="1323"/>
      <c r="CK50" s="1323"/>
      <c r="CL50" s="1323"/>
      <c r="CM50" s="1323"/>
      <c r="CN50" s="1323" t="s">
        <v>565</v>
      </c>
      <c r="CO50" s="1323"/>
      <c r="CP50" s="1323"/>
      <c r="CQ50" s="1323"/>
      <c r="CR50" s="1323"/>
      <c r="CS50" s="1323"/>
      <c r="CT50" s="1323"/>
      <c r="CU50" s="1323"/>
      <c r="CV50" s="1323" t="s">
        <v>566</v>
      </c>
      <c r="CW50" s="1323"/>
      <c r="CX50" s="1323"/>
      <c r="CY50" s="1323"/>
      <c r="CZ50" s="1323"/>
      <c r="DA50" s="1323"/>
      <c r="DB50" s="1323"/>
      <c r="DC50" s="1323"/>
    </row>
    <row r="51" spans="1:109" ht="13.5" customHeight="1">
      <c r="B51" s="395"/>
      <c r="G51" s="1330"/>
      <c r="H51" s="1330"/>
      <c r="I51" s="1328"/>
      <c r="J51" s="1328"/>
      <c r="K51" s="1325"/>
      <c r="L51" s="1325"/>
      <c r="M51" s="1325"/>
      <c r="N51" s="1325"/>
      <c r="AM51" s="404"/>
      <c r="AN51" s="1326" t="s">
        <v>609</v>
      </c>
      <c r="AO51" s="1326"/>
      <c r="AP51" s="1326"/>
      <c r="AQ51" s="1326"/>
      <c r="AR51" s="1326"/>
      <c r="AS51" s="1326"/>
      <c r="AT51" s="1326"/>
      <c r="AU51" s="1326"/>
      <c r="AV51" s="1326"/>
      <c r="AW51" s="1326"/>
      <c r="AX51" s="1326"/>
      <c r="AY51" s="1326"/>
      <c r="AZ51" s="1326"/>
      <c r="BA51" s="1326"/>
      <c r="BB51" s="1326" t="s">
        <v>610</v>
      </c>
      <c r="BC51" s="1326"/>
      <c r="BD51" s="1326"/>
      <c r="BE51" s="1326"/>
      <c r="BF51" s="1326"/>
      <c r="BG51" s="1326"/>
      <c r="BH51" s="1326"/>
      <c r="BI51" s="1326"/>
      <c r="BJ51" s="1326"/>
      <c r="BK51" s="1326"/>
      <c r="BL51" s="1326"/>
      <c r="BM51" s="1326"/>
      <c r="BN51" s="1326"/>
      <c r="BO51" s="1326"/>
      <c r="BP51" s="1327"/>
      <c r="BQ51" s="1324"/>
      <c r="BR51" s="1324"/>
      <c r="BS51" s="1324"/>
      <c r="BT51" s="1324"/>
      <c r="BU51" s="1324"/>
      <c r="BV51" s="1324"/>
      <c r="BW51" s="1324"/>
      <c r="BX51" s="1324"/>
      <c r="BY51" s="1324"/>
      <c r="BZ51" s="1324"/>
      <c r="CA51" s="1324"/>
      <c r="CB51" s="1324"/>
      <c r="CC51" s="1324"/>
      <c r="CD51" s="1324"/>
      <c r="CE51" s="1324"/>
      <c r="CF51" s="1324"/>
      <c r="CG51" s="1324"/>
      <c r="CH51" s="1324"/>
      <c r="CI51" s="1324"/>
      <c r="CJ51" s="1324"/>
      <c r="CK51" s="1324"/>
      <c r="CL51" s="1324"/>
      <c r="CM51" s="1324"/>
      <c r="CN51" s="1324"/>
      <c r="CO51" s="1324"/>
      <c r="CP51" s="1324"/>
      <c r="CQ51" s="1324"/>
      <c r="CR51" s="1324"/>
      <c r="CS51" s="1324"/>
      <c r="CT51" s="1324"/>
      <c r="CU51" s="1324"/>
      <c r="CV51" s="1324"/>
      <c r="CW51" s="1324"/>
      <c r="CX51" s="1324"/>
      <c r="CY51" s="1324"/>
      <c r="CZ51" s="1324"/>
      <c r="DA51" s="1324"/>
      <c r="DB51" s="1324"/>
      <c r="DC51" s="1324"/>
    </row>
    <row r="52" spans="1:109">
      <c r="B52" s="395"/>
      <c r="G52" s="1330"/>
      <c r="H52" s="1330"/>
      <c r="I52" s="1328"/>
      <c r="J52" s="1328"/>
      <c r="K52" s="1325"/>
      <c r="L52" s="1325"/>
      <c r="M52" s="1325"/>
      <c r="N52" s="1325"/>
      <c r="AM52" s="404"/>
      <c r="AN52" s="1326"/>
      <c r="AO52" s="1326"/>
      <c r="AP52" s="1326"/>
      <c r="AQ52" s="1326"/>
      <c r="AR52" s="1326"/>
      <c r="AS52" s="1326"/>
      <c r="AT52" s="1326"/>
      <c r="AU52" s="1326"/>
      <c r="AV52" s="1326"/>
      <c r="AW52" s="1326"/>
      <c r="AX52" s="1326"/>
      <c r="AY52" s="1326"/>
      <c r="AZ52" s="1326"/>
      <c r="BA52" s="1326"/>
      <c r="BB52" s="1326"/>
      <c r="BC52" s="1326"/>
      <c r="BD52" s="1326"/>
      <c r="BE52" s="1326"/>
      <c r="BF52" s="1326"/>
      <c r="BG52" s="1326"/>
      <c r="BH52" s="1326"/>
      <c r="BI52" s="1326"/>
      <c r="BJ52" s="1326"/>
      <c r="BK52" s="1326"/>
      <c r="BL52" s="1326"/>
      <c r="BM52" s="1326"/>
      <c r="BN52" s="1326"/>
      <c r="BO52" s="1326"/>
      <c r="BP52" s="1324"/>
      <c r="BQ52" s="1324"/>
      <c r="BR52" s="1324"/>
      <c r="BS52" s="1324"/>
      <c r="BT52" s="1324"/>
      <c r="BU52" s="1324"/>
      <c r="BV52" s="1324"/>
      <c r="BW52" s="1324"/>
      <c r="BX52" s="1324"/>
      <c r="BY52" s="1324"/>
      <c r="BZ52" s="1324"/>
      <c r="CA52" s="1324"/>
      <c r="CB52" s="1324"/>
      <c r="CC52" s="1324"/>
      <c r="CD52" s="1324"/>
      <c r="CE52" s="1324"/>
      <c r="CF52" s="1324"/>
      <c r="CG52" s="1324"/>
      <c r="CH52" s="1324"/>
      <c r="CI52" s="1324"/>
      <c r="CJ52" s="1324"/>
      <c r="CK52" s="1324"/>
      <c r="CL52" s="1324"/>
      <c r="CM52" s="1324"/>
      <c r="CN52" s="1324"/>
      <c r="CO52" s="1324"/>
      <c r="CP52" s="1324"/>
      <c r="CQ52" s="1324"/>
      <c r="CR52" s="1324"/>
      <c r="CS52" s="1324"/>
      <c r="CT52" s="1324"/>
      <c r="CU52" s="1324"/>
      <c r="CV52" s="1324"/>
      <c r="CW52" s="1324"/>
      <c r="CX52" s="1324"/>
      <c r="CY52" s="1324"/>
      <c r="CZ52" s="1324"/>
      <c r="DA52" s="1324"/>
      <c r="DB52" s="1324"/>
      <c r="DC52" s="1324"/>
    </row>
    <row r="53" spans="1:109">
      <c r="A53" s="403"/>
      <c r="B53" s="395"/>
      <c r="G53" s="1330"/>
      <c r="H53" s="1330"/>
      <c r="I53" s="1319"/>
      <c r="J53" s="1319"/>
      <c r="K53" s="1325"/>
      <c r="L53" s="1325"/>
      <c r="M53" s="1325"/>
      <c r="N53" s="1325"/>
      <c r="AM53" s="404"/>
      <c r="AN53" s="1326"/>
      <c r="AO53" s="1326"/>
      <c r="AP53" s="1326"/>
      <c r="AQ53" s="1326"/>
      <c r="AR53" s="1326"/>
      <c r="AS53" s="1326"/>
      <c r="AT53" s="1326"/>
      <c r="AU53" s="1326"/>
      <c r="AV53" s="1326"/>
      <c r="AW53" s="1326"/>
      <c r="AX53" s="1326"/>
      <c r="AY53" s="1326"/>
      <c r="AZ53" s="1326"/>
      <c r="BA53" s="1326"/>
      <c r="BB53" s="1326" t="s">
        <v>611</v>
      </c>
      <c r="BC53" s="1326"/>
      <c r="BD53" s="1326"/>
      <c r="BE53" s="1326"/>
      <c r="BF53" s="1326"/>
      <c r="BG53" s="1326"/>
      <c r="BH53" s="1326"/>
      <c r="BI53" s="1326"/>
      <c r="BJ53" s="1326"/>
      <c r="BK53" s="1326"/>
      <c r="BL53" s="1326"/>
      <c r="BM53" s="1326"/>
      <c r="BN53" s="1326"/>
      <c r="BO53" s="1326"/>
      <c r="BP53" s="1327"/>
      <c r="BQ53" s="1324"/>
      <c r="BR53" s="1324"/>
      <c r="BS53" s="1324"/>
      <c r="BT53" s="1324"/>
      <c r="BU53" s="1324"/>
      <c r="BV53" s="1324"/>
      <c r="BW53" s="1324"/>
      <c r="BX53" s="1324">
        <v>54.2</v>
      </c>
      <c r="BY53" s="1324"/>
      <c r="BZ53" s="1324"/>
      <c r="CA53" s="1324"/>
      <c r="CB53" s="1324"/>
      <c r="CC53" s="1324"/>
      <c r="CD53" s="1324"/>
      <c r="CE53" s="1324"/>
      <c r="CF53" s="1324">
        <v>55.8</v>
      </c>
      <c r="CG53" s="1324"/>
      <c r="CH53" s="1324"/>
      <c r="CI53" s="1324"/>
      <c r="CJ53" s="1324"/>
      <c r="CK53" s="1324"/>
      <c r="CL53" s="1324"/>
      <c r="CM53" s="1324"/>
      <c r="CN53" s="1324">
        <v>57.8</v>
      </c>
      <c r="CO53" s="1324"/>
      <c r="CP53" s="1324"/>
      <c r="CQ53" s="1324"/>
      <c r="CR53" s="1324"/>
      <c r="CS53" s="1324"/>
      <c r="CT53" s="1324"/>
      <c r="CU53" s="1324"/>
      <c r="CV53" s="1324">
        <v>58.7</v>
      </c>
      <c r="CW53" s="1324"/>
      <c r="CX53" s="1324"/>
      <c r="CY53" s="1324"/>
      <c r="CZ53" s="1324"/>
      <c r="DA53" s="1324"/>
      <c r="DB53" s="1324"/>
      <c r="DC53" s="1324"/>
    </row>
    <row r="54" spans="1:109">
      <c r="A54" s="403"/>
      <c r="B54" s="395"/>
      <c r="G54" s="1330"/>
      <c r="H54" s="1330"/>
      <c r="I54" s="1319"/>
      <c r="J54" s="1319"/>
      <c r="K54" s="1325"/>
      <c r="L54" s="1325"/>
      <c r="M54" s="1325"/>
      <c r="N54" s="1325"/>
      <c r="AM54" s="404"/>
      <c r="AN54" s="1326"/>
      <c r="AO54" s="1326"/>
      <c r="AP54" s="1326"/>
      <c r="AQ54" s="1326"/>
      <c r="AR54" s="1326"/>
      <c r="AS54" s="1326"/>
      <c r="AT54" s="1326"/>
      <c r="AU54" s="1326"/>
      <c r="AV54" s="1326"/>
      <c r="AW54" s="1326"/>
      <c r="AX54" s="1326"/>
      <c r="AY54" s="1326"/>
      <c r="AZ54" s="1326"/>
      <c r="BA54" s="1326"/>
      <c r="BB54" s="1326"/>
      <c r="BC54" s="1326"/>
      <c r="BD54" s="1326"/>
      <c r="BE54" s="1326"/>
      <c r="BF54" s="1326"/>
      <c r="BG54" s="1326"/>
      <c r="BH54" s="1326"/>
      <c r="BI54" s="1326"/>
      <c r="BJ54" s="1326"/>
      <c r="BK54" s="1326"/>
      <c r="BL54" s="1326"/>
      <c r="BM54" s="1326"/>
      <c r="BN54" s="1326"/>
      <c r="BO54" s="1326"/>
      <c r="BP54" s="1324"/>
      <c r="BQ54" s="1324"/>
      <c r="BR54" s="1324"/>
      <c r="BS54" s="1324"/>
      <c r="BT54" s="1324"/>
      <c r="BU54" s="1324"/>
      <c r="BV54" s="1324"/>
      <c r="BW54" s="1324"/>
      <c r="BX54" s="1324"/>
      <c r="BY54" s="1324"/>
      <c r="BZ54" s="1324"/>
      <c r="CA54" s="1324"/>
      <c r="CB54" s="1324"/>
      <c r="CC54" s="1324"/>
      <c r="CD54" s="1324"/>
      <c r="CE54" s="1324"/>
      <c r="CF54" s="1324"/>
      <c r="CG54" s="1324"/>
      <c r="CH54" s="1324"/>
      <c r="CI54" s="1324"/>
      <c r="CJ54" s="1324"/>
      <c r="CK54" s="1324"/>
      <c r="CL54" s="1324"/>
      <c r="CM54" s="1324"/>
      <c r="CN54" s="1324"/>
      <c r="CO54" s="1324"/>
      <c r="CP54" s="1324"/>
      <c r="CQ54" s="1324"/>
      <c r="CR54" s="1324"/>
      <c r="CS54" s="1324"/>
      <c r="CT54" s="1324"/>
      <c r="CU54" s="1324"/>
      <c r="CV54" s="1324"/>
      <c r="CW54" s="1324"/>
      <c r="CX54" s="1324"/>
      <c r="CY54" s="1324"/>
      <c r="CZ54" s="1324"/>
      <c r="DA54" s="1324"/>
      <c r="DB54" s="1324"/>
      <c r="DC54" s="1324"/>
    </row>
    <row r="55" spans="1:109">
      <c r="A55" s="403"/>
      <c r="B55" s="395"/>
      <c r="G55" s="1319"/>
      <c r="H55" s="1319"/>
      <c r="I55" s="1319"/>
      <c r="J55" s="1319"/>
      <c r="K55" s="1325"/>
      <c r="L55" s="1325"/>
      <c r="M55" s="1325"/>
      <c r="N55" s="1325"/>
      <c r="AN55" s="1323" t="s">
        <v>612</v>
      </c>
      <c r="AO55" s="1323"/>
      <c r="AP55" s="1323"/>
      <c r="AQ55" s="1323"/>
      <c r="AR55" s="1323"/>
      <c r="AS55" s="1323"/>
      <c r="AT55" s="1323"/>
      <c r="AU55" s="1323"/>
      <c r="AV55" s="1323"/>
      <c r="AW55" s="1323"/>
      <c r="AX55" s="1323"/>
      <c r="AY55" s="1323"/>
      <c r="AZ55" s="1323"/>
      <c r="BA55" s="1323"/>
      <c r="BB55" s="1326" t="s">
        <v>610</v>
      </c>
      <c r="BC55" s="1326"/>
      <c r="BD55" s="1326"/>
      <c r="BE55" s="1326"/>
      <c r="BF55" s="1326"/>
      <c r="BG55" s="1326"/>
      <c r="BH55" s="1326"/>
      <c r="BI55" s="1326"/>
      <c r="BJ55" s="1326"/>
      <c r="BK55" s="1326"/>
      <c r="BL55" s="1326"/>
      <c r="BM55" s="1326"/>
      <c r="BN55" s="1326"/>
      <c r="BO55" s="1326"/>
      <c r="BP55" s="1327"/>
      <c r="BQ55" s="1324"/>
      <c r="BR55" s="1324"/>
      <c r="BS55" s="1324"/>
      <c r="BT55" s="1324"/>
      <c r="BU55" s="1324"/>
      <c r="BV55" s="1324"/>
      <c r="BW55" s="1324"/>
      <c r="BX55" s="1324">
        <v>6.5</v>
      </c>
      <c r="BY55" s="1324"/>
      <c r="BZ55" s="1324"/>
      <c r="CA55" s="1324"/>
      <c r="CB55" s="1324"/>
      <c r="CC55" s="1324"/>
      <c r="CD55" s="1324"/>
      <c r="CE55" s="1324"/>
      <c r="CF55" s="1324">
        <v>5.8</v>
      </c>
      <c r="CG55" s="1324"/>
      <c r="CH55" s="1324"/>
      <c r="CI55" s="1324"/>
      <c r="CJ55" s="1324"/>
      <c r="CK55" s="1324"/>
      <c r="CL55" s="1324"/>
      <c r="CM55" s="1324"/>
      <c r="CN55" s="1324">
        <v>2.7</v>
      </c>
      <c r="CO55" s="1324"/>
      <c r="CP55" s="1324"/>
      <c r="CQ55" s="1324"/>
      <c r="CR55" s="1324"/>
      <c r="CS55" s="1324"/>
      <c r="CT55" s="1324"/>
      <c r="CU55" s="1324"/>
      <c r="CV55" s="1324">
        <v>0.5</v>
      </c>
      <c r="CW55" s="1324"/>
      <c r="CX55" s="1324"/>
      <c r="CY55" s="1324"/>
      <c r="CZ55" s="1324"/>
      <c r="DA55" s="1324"/>
      <c r="DB55" s="1324"/>
      <c r="DC55" s="1324"/>
    </row>
    <row r="56" spans="1:109">
      <c r="A56" s="403"/>
      <c r="B56" s="395"/>
      <c r="G56" s="1319"/>
      <c r="H56" s="1319"/>
      <c r="I56" s="1319"/>
      <c r="J56" s="1319"/>
      <c r="K56" s="1325"/>
      <c r="L56" s="1325"/>
      <c r="M56" s="1325"/>
      <c r="N56" s="1325"/>
      <c r="AN56" s="1323"/>
      <c r="AO56" s="1323"/>
      <c r="AP56" s="1323"/>
      <c r="AQ56" s="1323"/>
      <c r="AR56" s="1323"/>
      <c r="AS56" s="1323"/>
      <c r="AT56" s="1323"/>
      <c r="AU56" s="1323"/>
      <c r="AV56" s="1323"/>
      <c r="AW56" s="1323"/>
      <c r="AX56" s="1323"/>
      <c r="AY56" s="1323"/>
      <c r="AZ56" s="1323"/>
      <c r="BA56" s="1323"/>
      <c r="BB56" s="1326"/>
      <c r="BC56" s="1326"/>
      <c r="BD56" s="1326"/>
      <c r="BE56" s="1326"/>
      <c r="BF56" s="1326"/>
      <c r="BG56" s="1326"/>
      <c r="BH56" s="1326"/>
      <c r="BI56" s="1326"/>
      <c r="BJ56" s="1326"/>
      <c r="BK56" s="1326"/>
      <c r="BL56" s="1326"/>
      <c r="BM56" s="1326"/>
      <c r="BN56" s="1326"/>
      <c r="BO56" s="1326"/>
      <c r="BP56" s="1324"/>
      <c r="BQ56" s="1324"/>
      <c r="BR56" s="1324"/>
      <c r="BS56" s="1324"/>
      <c r="BT56" s="1324"/>
      <c r="BU56" s="1324"/>
      <c r="BV56" s="1324"/>
      <c r="BW56" s="1324"/>
      <c r="BX56" s="1324"/>
      <c r="BY56" s="1324"/>
      <c r="BZ56" s="1324"/>
      <c r="CA56" s="1324"/>
      <c r="CB56" s="1324"/>
      <c r="CC56" s="1324"/>
      <c r="CD56" s="1324"/>
      <c r="CE56" s="1324"/>
      <c r="CF56" s="1324"/>
      <c r="CG56" s="1324"/>
      <c r="CH56" s="1324"/>
      <c r="CI56" s="1324"/>
      <c r="CJ56" s="1324"/>
      <c r="CK56" s="1324"/>
      <c r="CL56" s="1324"/>
      <c r="CM56" s="1324"/>
      <c r="CN56" s="1324"/>
      <c r="CO56" s="1324"/>
      <c r="CP56" s="1324"/>
      <c r="CQ56" s="1324"/>
      <c r="CR56" s="1324"/>
      <c r="CS56" s="1324"/>
      <c r="CT56" s="1324"/>
      <c r="CU56" s="1324"/>
      <c r="CV56" s="1324"/>
      <c r="CW56" s="1324"/>
      <c r="CX56" s="1324"/>
      <c r="CY56" s="1324"/>
      <c r="CZ56" s="1324"/>
      <c r="DA56" s="1324"/>
      <c r="DB56" s="1324"/>
      <c r="DC56" s="1324"/>
    </row>
    <row r="57" spans="1:109" s="403" customFormat="1">
      <c r="B57" s="407"/>
      <c r="G57" s="1319"/>
      <c r="H57" s="1319"/>
      <c r="I57" s="1329"/>
      <c r="J57" s="1329"/>
      <c r="K57" s="1325"/>
      <c r="L57" s="1325"/>
      <c r="M57" s="1325"/>
      <c r="N57" s="1325"/>
      <c r="AM57" s="388"/>
      <c r="AN57" s="1323"/>
      <c r="AO57" s="1323"/>
      <c r="AP57" s="1323"/>
      <c r="AQ57" s="1323"/>
      <c r="AR57" s="1323"/>
      <c r="AS57" s="1323"/>
      <c r="AT57" s="1323"/>
      <c r="AU57" s="1323"/>
      <c r="AV57" s="1323"/>
      <c r="AW57" s="1323"/>
      <c r="AX57" s="1323"/>
      <c r="AY57" s="1323"/>
      <c r="AZ57" s="1323"/>
      <c r="BA57" s="1323"/>
      <c r="BB57" s="1326" t="s">
        <v>611</v>
      </c>
      <c r="BC57" s="1326"/>
      <c r="BD57" s="1326"/>
      <c r="BE57" s="1326"/>
      <c r="BF57" s="1326"/>
      <c r="BG57" s="1326"/>
      <c r="BH57" s="1326"/>
      <c r="BI57" s="1326"/>
      <c r="BJ57" s="1326"/>
      <c r="BK57" s="1326"/>
      <c r="BL57" s="1326"/>
      <c r="BM57" s="1326"/>
      <c r="BN57" s="1326"/>
      <c r="BO57" s="1326"/>
      <c r="BP57" s="1327"/>
      <c r="BQ57" s="1324"/>
      <c r="BR57" s="1324"/>
      <c r="BS57" s="1324"/>
      <c r="BT57" s="1324"/>
      <c r="BU57" s="1324"/>
      <c r="BV57" s="1324"/>
      <c r="BW57" s="1324"/>
      <c r="BX57" s="1324">
        <v>57.2</v>
      </c>
      <c r="BY57" s="1324"/>
      <c r="BZ57" s="1324"/>
      <c r="CA57" s="1324"/>
      <c r="CB57" s="1324"/>
      <c r="CC57" s="1324"/>
      <c r="CD57" s="1324"/>
      <c r="CE57" s="1324"/>
      <c r="CF57" s="1324">
        <v>58.6</v>
      </c>
      <c r="CG57" s="1324"/>
      <c r="CH57" s="1324"/>
      <c r="CI57" s="1324"/>
      <c r="CJ57" s="1324"/>
      <c r="CK57" s="1324"/>
      <c r="CL57" s="1324"/>
      <c r="CM57" s="1324"/>
      <c r="CN57" s="1324">
        <v>60.2</v>
      </c>
      <c r="CO57" s="1324"/>
      <c r="CP57" s="1324"/>
      <c r="CQ57" s="1324"/>
      <c r="CR57" s="1324"/>
      <c r="CS57" s="1324"/>
      <c r="CT57" s="1324"/>
      <c r="CU57" s="1324"/>
      <c r="CV57" s="1324">
        <v>60.2</v>
      </c>
      <c r="CW57" s="1324"/>
      <c r="CX57" s="1324"/>
      <c r="CY57" s="1324"/>
      <c r="CZ57" s="1324"/>
      <c r="DA57" s="1324"/>
      <c r="DB57" s="1324"/>
      <c r="DC57" s="1324"/>
      <c r="DD57" s="408"/>
      <c r="DE57" s="407"/>
    </row>
    <row r="58" spans="1:109" s="403" customFormat="1">
      <c r="A58" s="388"/>
      <c r="B58" s="407"/>
      <c r="G58" s="1319"/>
      <c r="H58" s="1319"/>
      <c r="I58" s="1329"/>
      <c r="J58" s="1329"/>
      <c r="K58" s="1325"/>
      <c r="L58" s="1325"/>
      <c r="M58" s="1325"/>
      <c r="N58" s="1325"/>
      <c r="AM58" s="388"/>
      <c r="AN58" s="1323"/>
      <c r="AO58" s="1323"/>
      <c r="AP58" s="1323"/>
      <c r="AQ58" s="1323"/>
      <c r="AR58" s="1323"/>
      <c r="AS58" s="1323"/>
      <c r="AT58" s="1323"/>
      <c r="AU58" s="1323"/>
      <c r="AV58" s="1323"/>
      <c r="AW58" s="1323"/>
      <c r="AX58" s="1323"/>
      <c r="AY58" s="1323"/>
      <c r="AZ58" s="1323"/>
      <c r="BA58" s="1323"/>
      <c r="BB58" s="1326"/>
      <c r="BC58" s="1326"/>
      <c r="BD58" s="1326"/>
      <c r="BE58" s="1326"/>
      <c r="BF58" s="1326"/>
      <c r="BG58" s="1326"/>
      <c r="BH58" s="1326"/>
      <c r="BI58" s="1326"/>
      <c r="BJ58" s="1326"/>
      <c r="BK58" s="1326"/>
      <c r="BL58" s="1326"/>
      <c r="BM58" s="1326"/>
      <c r="BN58" s="1326"/>
      <c r="BO58" s="1326"/>
      <c r="BP58" s="1324"/>
      <c r="BQ58" s="1324"/>
      <c r="BR58" s="1324"/>
      <c r="BS58" s="1324"/>
      <c r="BT58" s="1324"/>
      <c r="BU58" s="1324"/>
      <c r="BV58" s="1324"/>
      <c r="BW58" s="1324"/>
      <c r="BX58" s="1324"/>
      <c r="BY58" s="1324"/>
      <c r="BZ58" s="1324"/>
      <c r="CA58" s="1324"/>
      <c r="CB58" s="1324"/>
      <c r="CC58" s="1324"/>
      <c r="CD58" s="1324"/>
      <c r="CE58" s="1324"/>
      <c r="CF58" s="1324"/>
      <c r="CG58" s="1324"/>
      <c r="CH58" s="1324"/>
      <c r="CI58" s="1324"/>
      <c r="CJ58" s="1324"/>
      <c r="CK58" s="1324"/>
      <c r="CL58" s="1324"/>
      <c r="CM58" s="1324"/>
      <c r="CN58" s="1324"/>
      <c r="CO58" s="1324"/>
      <c r="CP58" s="1324"/>
      <c r="CQ58" s="1324"/>
      <c r="CR58" s="1324"/>
      <c r="CS58" s="1324"/>
      <c r="CT58" s="1324"/>
      <c r="CU58" s="1324"/>
      <c r="CV58" s="1324"/>
      <c r="CW58" s="1324"/>
      <c r="CX58" s="1324"/>
      <c r="CY58" s="1324"/>
      <c r="CZ58" s="1324"/>
      <c r="DA58" s="1324"/>
      <c r="DB58" s="1324"/>
      <c r="DC58" s="1324"/>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613</v>
      </c>
    </row>
    <row r="64" spans="1:109">
      <c r="B64" s="395"/>
      <c r="G64" s="402"/>
      <c r="I64" s="415"/>
      <c r="J64" s="415"/>
      <c r="K64" s="415"/>
      <c r="L64" s="415"/>
      <c r="M64" s="415"/>
      <c r="N64" s="416"/>
      <c r="AM64" s="402"/>
      <c r="AN64" s="402" t="s">
        <v>607</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c r="B65" s="395"/>
      <c r="AN65" s="1310" t="s">
        <v>618</v>
      </c>
      <c r="AO65" s="1311"/>
      <c r="AP65" s="1311"/>
      <c r="AQ65" s="1311"/>
      <c r="AR65" s="1311"/>
      <c r="AS65" s="1311"/>
      <c r="AT65" s="1311"/>
      <c r="AU65" s="1311"/>
      <c r="AV65" s="1311"/>
      <c r="AW65" s="1311"/>
      <c r="AX65" s="1311"/>
      <c r="AY65" s="1311"/>
      <c r="AZ65" s="1311"/>
      <c r="BA65" s="1311"/>
      <c r="BB65" s="1311"/>
      <c r="BC65" s="1311"/>
      <c r="BD65" s="1311"/>
      <c r="BE65" s="1311"/>
      <c r="BF65" s="1311"/>
      <c r="BG65" s="1311"/>
      <c r="BH65" s="1311"/>
      <c r="BI65" s="1311"/>
      <c r="BJ65" s="1311"/>
      <c r="BK65" s="1311"/>
      <c r="BL65" s="1311"/>
      <c r="BM65" s="1311"/>
      <c r="BN65" s="1311"/>
      <c r="BO65" s="1311"/>
      <c r="BP65" s="1311"/>
      <c r="BQ65" s="1311"/>
      <c r="BR65" s="1311"/>
      <c r="BS65" s="1311"/>
      <c r="BT65" s="1311"/>
      <c r="BU65" s="1311"/>
      <c r="BV65" s="1311"/>
      <c r="BW65" s="1311"/>
      <c r="BX65" s="1311"/>
      <c r="BY65" s="1311"/>
      <c r="BZ65" s="1311"/>
      <c r="CA65" s="1311"/>
      <c r="CB65" s="1311"/>
      <c r="CC65" s="1311"/>
      <c r="CD65" s="1311"/>
      <c r="CE65" s="1311"/>
      <c r="CF65" s="1311"/>
      <c r="CG65" s="1311"/>
      <c r="CH65" s="1311"/>
      <c r="CI65" s="1311"/>
      <c r="CJ65" s="1311"/>
      <c r="CK65" s="1311"/>
      <c r="CL65" s="1311"/>
      <c r="CM65" s="1311"/>
      <c r="CN65" s="1311"/>
      <c r="CO65" s="1311"/>
      <c r="CP65" s="1311"/>
      <c r="CQ65" s="1311"/>
      <c r="CR65" s="1311"/>
      <c r="CS65" s="1311"/>
      <c r="CT65" s="1311"/>
      <c r="CU65" s="1311"/>
      <c r="CV65" s="1311"/>
      <c r="CW65" s="1311"/>
      <c r="CX65" s="1311"/>
      <c r="CY65" s="1311"/>
      <c r="CZ65" s="1311"/>
      <c r="DA65" s="1311"/>
      <c r="DB65" s="1311"/>
      <c r="DC65" s="1312"/>
    </row>
    <row r="66" spans="2:107">
      <c r="B66" s="395"/>
      <c r="AN66" s="1313"/>
      <c r="AO66" s="1314"/>
      <c r="AP66" s="1314"/>
      <c r="AQ66" s="1314"/>
      <c r="AR66" s="1314"/>
      <c r="AS66" s="1314"/>
      <c r="AT66" s="1314"/>
      <c r="AU66" s="1314"/>
      <c r="AV66" s="1314"/>
      <c r="AW66" s="1314"/>
      <c r="AX66" s="1314"/>
      <c r="AY66" s="1314"/>
      <c r="AZ66" s="1314"/>
      <c r="BA66" s="1314"/>
      <c r="BB66" s="1314"/>
      <c r="BC66" s="1314"/>
      <c r="BD66" s="1314"/>
      <c r="BE66" s="1314"/>
      <c r="BF66" s="1314"/>
      <c r="BG66" s="1314"/>
      <c r="BH66" s="1314"/>
      <c r="BI66" s="1314"/>
      <c r="BJ66" s="1314"/>
      <c r="BK66" s="1314"/>
      <c r="BL66" s="1314"/>
      <c r="BM66" s="1314"/>
      <c r="BN66" s="1314"/>
      <c r="BO66" s="1314"/>
      <c r="BP66" s="1314"/>
      <c r="BQ66" s="1314"/>
      <c r="BR66" s="1314"/>
      <c r="BS66" s="1314"/>
      <c r="BT66" s="1314"/>
      <c r="BU66" s="1314"/>
      <c r="BV66" s="1314"/>
      <c r="BW66" s="1314"/>
      <c r="BX66" s="1314"/>
      <c r="BY66" s="1314"/>
      <c r="BZ66" s="1314"/>
      <c r="CA66" s="1314"/>
      <c r="CB66" s="1314"/>
      <c r="CC66" s="1314"/>
      <c r="CD66" s="1314"/>
      <c r="CE66" s="1314"/>
      <c r="CF66" s="1314"/>
      <c r="CG66" s="1314"/>
      <c r="CH66" s="1314"/>
      <c r="CI66" s="1314"/>
      <c r="CJ66" s="1314"/>
      <c r="CK66" s="1314"/>
      <c r="CL66" s="1314"/>
      <c r="CM66" s="1314"/>
      <c r="CN66" s="1314"/>
      <c r="CO66" s="1314"/>
      <c r="CP66" s="1314"/>
      <c r="CQ66" s="1314"/>
      <c r="CR66" s="1314"/>
      <c r="CS66" s="1314"/>
      <c r="CT66" s="1314"/>
      <c r="CU66" s="1314"/>
      <c r="CV66" s="1314"/>
      <c r="CW66" s="1314"/>
      <c r="CX66" s="1314"/>
      <c r="CY66" s="1314"/>
      <c r="CZ66" s="1314"/>
      <c r="DA66" s="1314"/>
      <c r="DB66" s="1314"/>
      <c r="DC66" s="1315"/>
    </row>
    <row r="67" spans="2:107">
      <c r="B67" s="395"/>
      <c r="AN67" s="1313"/>
      <c r="AO67" s="1314"/>
      <c r="AP67" s="1314"/>
      <c r="AQ67" s="1314"/>
      <c r="AR67" s="1314"/>
      <c r="AS67" s="1314"/>
      <c r="AT67" s="1314"/>
      <c r="AU67" s="1314"/>
      <c r="AV67" s="1314"/>
      <c r="AW67" s="1314"/>
      <c r="AX67" s="1314"/>
      <c r="AY67" s="1314"/>
      <c r="AZ67" s="1314"/>
      <c r="BA67" s="1314"/>
      <c r="BB67" s="1314"/>
      <c r="BC67" s="1314"/>
      <c r="BD67" s="1314"/>
      <c r="BE67" s="1314"/>
      <c r="BF67" s="1314"/>
      <c r="BG67" s="1314"/>
      <c r="BH67" s="1314"/>
      <c r="BI67" s="1314"/>
      <c r="BJ67" s="1314"/>
      <c r="BK67" s="1314"/>
      <c r="BL67" s="1314"/>
      <c r="BM67" s="1314"/>
      <c r="BN67" s="1314"/>
      <c r="BO67" s="1314"/>
      <c r="BP67" s="1314"/>
      <c r="BQ67" s="1314"/>
      <c r="BR67" s="1314"/>
      <c r="BS67" s="1314"/>
      <c r="BT67" s="1314"/>
      <c r="BU67" s="1314"/>
      <c r="BV67" s="1314"/>
      <c r="BW67" s="1314"/>
      <c r="BX67" s="1314"/>
      <c r="BY67" s="1314"/>
      <c r="BZ67" s="1314"/>
      <c r="CA67" s="1314"/>
      <c r="CB67" s="1314"/>
      <c r="CC67" s="1314"/>
      <c r="CD67" s="1314"/>
      <c r="CE67" s="1314"/>
      <c r="CF67" s="1314"/>
      <c r="CG67" s="1314"/>
      <c r="CH67" s="1314"/>
      <c r="CI67" s="1314"/>
      <c r="CJ67" s="1314"/>
      <c r="CK67" s="1314"/>
      <c r="CL67" s="1314"/>
      <c r="CM67" s="1314"/>
      <c r="CN67" s="1314"/>
      <c r="CO67" s="1314"/>
      <c r="CP67" s="1314"/>
      <c r="CQ67" s="1314"/>
      <c r="CR67" s="1314"/>
      <c r="CS67" s="1314"/>
      <c r="CT67" s="1314"/>
      <c r="CU67" s="1314"/>
      <c r="CV67" s="1314"/>
      <c r="CW67" s="1314"/>
      <c r="CX67" s="1314"/>
      <c r="CY67" s="1314"/>
      <c r="CZ67" s="1314"/>
      <c r="DA67" s="1314"/>
      <c r="DB67" s="1314"/>
      <c r="DC67" s="1315"/>
    </row>
    <row r="68" spans="2:107">
      <c r="B68" s="395"/>
      <c r="AN68" s="1313"/>
      <c r="AO68" s="1314"/>
      <c r="AP68" s="1314"/>
      <c r="AQ68" s="1314"/>
      <c r="AR68" s="1314"/>
      <c r="AS68" s="1314"/>
      <c r="AT68" s="1314"/>
      <c r="AU68" s="1314"/>
      <c r="AV68" s="1314"/>
      <c r="AW68" s="1314"/>
      <c r="AX68" s="1314"/>
      <c r="AY68" s="1314"/>
      <c r="AZ68" s="1314"/>
      <c r="BA68" s="1314"/>
      <c r="BB68" s="1314"/>
      <c r="BC68" s="1314"/>
      <c r="BD68" s="1314"/>
      <c r="BE68" s="1314"/>
      <c r="BF68" s="1314"/>
      <c r="BG68" s="1314"/>
      <c r="BH68" s="1314"/>
      <c r="BI68" s="1314"/>
      <c r="BJ68" s="1314"/>
      <c r="BK68" s="1314"/>
      <c r="BL68" s="1314"/>
      <c r="BM68" s="1314"/>
      <c r="BN68" s="1314"/>
      <c r="BO68" s="1314"/>
      <c r="BP68" s="1314"/>
      <c r="BQ68" s="1314"/>
      <c r="BR68" s="1314"/>
      <c r="BS68" s="1314"/>
      <c r="BT68" s="1314"/>
      <c r="BU68" s="1314"/>
      <c r="BV68" s="1314"/>
      <c r="BW68" s="1314"/>
      <c r="BX68" s="1314"/>
      <c r="BY68" s="1314"/>
      <c r="BZ68" s="1314"/>
      <c r="CA68" s="1314"/>
      <c r="CB68" s="1314"/>
      <c r="CC68" s="1314"/>
      <c r="CD68" s="1314"/>
      <c r="CE68" s="1314"/>
      <c r="CF68" s="1314"/>
      <c r="CG68" s="1314"/>
      <c r="CH68" s="1314"/>
      <c r="CI68" s="1314"/>
      <c r="CJ68" s="1314"/>
      <c r="CK68" s="1314"/>
      <c r="CL68" s="1314"/>
      <c r="CM68" s="1314"/>
      <c r="CN68" s="1314"/>
      <c r="CO68" s="1314"/>
      <c r="CP68" s="1314"/>
      <c r="CQ68" s="1314"/>
      <c r="CR68" s="1314"/>
      <c r="CS68" s="1314"/>
      <c r="CT68" s="1314"/>
      <c r="CU68" s="1314"/>
      <c r="CV68" s="1314"/>
      <c r="CW68" s="1314"/>
      <c r="CX68" s="1314"/>
      <c r="CY68" s="1314"/>
      <c r="CZ68" s="1314"/>
      <c r="DA68" s="1314"/>
      <c r="DB68" s="1314"/>
      <c r="DC68" s="1315"/>
    </row>
    <row r="69" spans="2:107">
      <c r="B69" s="395"/>
      <c r="AN69" s="1316"/>
      <c r="AO69" s="1317"/>
      <c r="AP69" s="1317"/>
      <c r="AQ69" s="1317"/>
      <c r="AR69" s="1317"/>
      <c r="AS69" s="1317"/>
      <c r="AT69" s="1317"/>
      <c r="AU69" s="1317"/>
      <c r="AV69" s="1317"/>
      <c r="AW69" s="1317"/>
      <c r="AX69" s="1317"/>
      <c r="AY69" s="1317"/>
      <c r="AZ69" s="1317"/>
      <c r="BA69" s="1317"/>
      <c r="BB69" s="1317"/>
      <c r="BC69" s="1317"/>
      <c r="BD69" s="1317"/>
      <c r="BE69" s="1317"/>
      <c r="BF69" s="1317"/>
      <c r="BG69" s="1317"/>
      <c r="BH69" s="1317"/>
      <c r="BI69" s="1317"/>
      <c r="BJ69" s="1317"/>
      <c r="BK69" s="1317"/>
      <c r="BL69" s="1317"/>
      <c r="BM69" s="1317"/>
      <c r="BN69" s="1317"/>
      <c r="BO69" s="1317"/>
      <c r="BP69" s="1317"/>
      <c r="BQ69" s="1317"/>
      <c r="BR69" s="1317"/>
      <c r="BS69" s="1317"/>
      <c r="BT69" s="1317"/>
      <c r="BU69" s="1317"/>
      <c r="BV69" s="1317"/>
      <c r="BW69" s="1317"/>
      <c r="BX69" s="1317"/>
      <c r="BY69" s="1317"/>
      <c r="BZ69" s="1317"/>
      <c r="CA69" s="1317"/>
      <c r="CB69" s="1317"/>
      <c r="CC69" s="1317"/>
      <c r="CD69" s="1317"/>
      <c r="CE69" s="1317"/>
      <c r="CF69" s="1317"/>
      <c r="CG69" s="1317"/>
      <c r="CH69" s="1317"/>
      <c r="CI69" s="1317"/>
      <c r="CJ69" s="1317"/>
      <c r="CK69" s="1317"/>
      <c r="CL69" s="1317"/>
      <c r="CM69" s="1317"/>
      <c r="CN69" s="1317"/>
      <c r="CO69" s="1317"/>
      <c r="CP69" s="1317"/>
      <c r="CQ69" s="1317"/>
      <c r="CR69" s="1317"/>
      <c r="CS69" s="1317"/>
      <c r="CT69" s="1317"/>
      <c r="CU69" s="1317"/>
      <c r="CV69" s="1317"/>
      <c r="CW69" s="1317"/>
      <c r="CX69" s="1317"/>
      <c r="CY69" s="1317"/>
      <c r="CZ69" s="1317"/>
      <c r="DA69" s="1317"/>
      <c r="DB69" s="1317"/>
      <c r="DC69" s="1318"/>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608</v>
      </c>
    </row>
    <row r="72" spans="2:107">
      <c r="B72" s="395"/>
      <c r="G72" s="1319"/>
      <c r="H72" s="1319"/>
      <c r="I72" s="1319"/>
      <c r="J72" s="1319"/>
      <c r="K72" s="405"/>
      <c r="L72" s="405"/>
      <c r="M72" s="406"/>
      <c r="N72" s="406"/>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23" t="s">
        <v>562</v>
      </c>
      <c r="BQ72" s="1323"/>
      <c r="BR72" s="1323"/>
      <c r="BS72" s="1323"/>
      <c r="BT72" s="1323"/>
      <c r="BU72" s="1323"/>
      <c r="BV72" s="1323"/>
      <c r="BW72" s="1323"/>
      <c r="BX72" s="1323" t="s">
        <v>563</v>
      </c>
      <c r="BY72" s="1323"/>
      <c r="BZ72" s="1323"/>
      <c r="CA72" s="1323"/>
      <c r="CB72" s="1323"/>
      <c r="CC72" s="1323"/>
      <c r="CD72" s="1323"/>
      <c r="CE72" s="1323"/>
      <c r="CF72" s="1323" t="s">
        <v>564</v>
      </c>
      <c r="CG72" s="1323"/>
      <c r="CH72" s="1323"/>
      <c r="CI72" s="1323"/>
      <c r="CJ72" s="1323"/>
      <c r="CK72" s="1323"/>
      <c r="CL72" s="1323"/>
      <c r="CM72" s="1323"/>
      <c r="CN72" s="1323" t="s">
        <v>565</v>
      </c>
      <c r="CO72" s="1323"/>
      <c r="CP72" s="1323"/>
      <c r="CQ72" s="1323"/>
      <c r="CR72" s="1323"/>
      <c r="CS72" s="1323"/>
      <c r="CT72" s="1323"/>
      <c r="CU72" s="1323"/>
      <c r="CV72" s="1323" t="s">
        <v>566</v>
      </c>
      <c r="CW72" s="1323"/>
      <c r="CX72" s="1323"/>
      <c r="CY72" s="1323"/>
      <c r="CZ72" s="1323"/>
      <c r="DA72" s="1323"/>
      <c r="DB72" s="1323"/>
      <c r="DC72" s="1323"/>
    </row>
    <row r="73" spans="2:107">
      <c r="B73" s="395"/>
      <c r="G73" s="1330"/>
      <c r="H73" s="1330"/>
      <c r="I73" s="1330"/>
      <c r="J73" s="1330"/>
      <c r="K73" s="1331"/>
      <c r="L73" s="1331"/>
      <c r="M73" s="1331"/>
      <c r="N73" s="1331"/>
      <c r="AM73" s="404"/>
      <c r="AN73" s="1326" t="s">
        <v>609</v>
      </c>
      <c r="AO73" s="1326"/>
      <c r="AP73" s="1326"/>
      <c r="AQ73" s="1326"/>
      <c r="AR73" s="1326"/>
      <c r="AS73" s="1326"/>
      <c r="AT73" s="1326"/>
      <c r="AU73" s="1326"/>
      <c r="AV73" s="1326"/>
      <c r="AW73" s="1326"/>
      <c r="AX73" s="1326"/>
      <c r="AY73" s="1326"/>
      <c r="AZ73" s="1326"/>
      <c r="BA73" s="1326"/>
      <c r="BB73" s="1326" t="s">
        <v>610</v>
      </c>
      <c r="BC73" s="1326"/>
      <c r="BD73" s="1326"/>
      <c r="BE73" s="1326"/>
      <c r="BF73" s="1326"/>
      <c r="BG73" s="1326"/>
      <c r="BH73" s="1326"/>
      <c r="BI73" s="1326"/>
      <c r="BJ73" s="1326"/>
      <c r="BK73" s="1326"/>
      <c r="BL73" s="1326"/>
      <c r="BM73" s="1326"/>
      <c r="BN73" s="1326"/>
      <c r="BO73" s="1326"/>
      <c r="BP73" s="1324">
        <v>10.199999999999999</v>
      </c>
      <c r="BQ73" s="1324"/>
      <c r="BR73" s="1324"/>
      <c r="BS73" s="1324"/>
      <c r="BT73" s="1324"/>
      <c r="BU73" s="1324"/>
      <c r="BV73" s="1324"/>
      <c r="BW73" s="1324"/>
      <c r="BX73" s="1324"/>
      <c r="BY73" s="1324"/>
      <c r="BZ73" s="1324"/>
      <c r="CA73" s="1324"/>
      <c r="CB73" s="1324"/>
      <c r="CC73" s="1324"/>
      <c r="CD73" s="1324"/>
      <c r="CE73" s="1324"/>
      <c r="CF73" s="1324"/>
      <c r="CG73" s="1324"/>
      <c r="CH73" s="1324"/>
      <c r="CI73" s="1324"/>
      <c r="CJ73" s="1324"/>
      <c r="CK73" s="1324"/>
      <c r="CL73" s="1324"/>
      <c r="CM73" s="1324"/>
      <c r="CN73" s="1324"/>
      <c r="CO73" s="1324"/>
      <c r="CP73" s="1324"/>
      <c r="CQ73" s="1324"/>
      <c r="CR73" s="1324"/>
      <c r="CS73" s="1324"/>
      <c r="CT73" s="1324"/>
      <c r="CU73" s="1324"/>
      <c r="CV73" s="1324"/>
      <c r="CW73" s="1324"/>
      <c r="CX73" s="1324"/>
      <c r="CY73" s="1324"/>
      <c r="CZ73" s="1324"/>
      <c r="DA73" s="1324"/>
      <c r="DB73" s="1324"/>
      <c r="DC73" s="1324"/>
    </row>
    <row r="74" spans="2:107">
      <c r="B74" s="395"/>
      <c r="G74" s="1330"/>
      <c r="H74" s="1330"/>
      <c r="I74" s="1330"/>
      <c r="J74" s="1330"/>
      <c r="K74" s="1331"/>
      <c r="L74" s="1331"/>
      <c r="M74" s="1331"/>
      <c r="N74" s="1331"/>
      <c r="AM74" s="404"/>
      <c r="AN74" s="1326"/>
      <c r="AO74" s="1326"/>
      <c r="AP74" s="1326"/>
      <c r="AQ74" s="1326"/>
      <c r="AR74" s="1326"/>
      <c r="AS74" s="1326"/>
      <c r="AT74" s="1326"/>
      <c r="AU74" s="1326"/>
      <c r="AV74" s="1326"/>
      <c r="AW74" s="1326"/>
      <c r="AX74" s="1326"/>
      <c r="AY74" s="1326"/>
      <c r="AZ74" s="1326"/>
      <c r="BA74" s="1326"/>
      <c r="BB74" s="1326"/>
      <c r="BC74" s="1326"/>
      <c r="BD74" s="1326"/>
      <c r="BE74" s="1326"/>
      <c r="BF74" s="1326"/>
      <c r="BG74" s="1326"/>
      <c r="BH74" s="1326"/>
      <c r="BI74" s="1326"/>
      <c r="BJ74" s="1326"/>
      <c r="BK74" s="1326"/>
      <c r="BL74" s="1326"/>
      <c r="BM74" s="1326"/>
      <c r="BN74" s="1326"/>
      <c r="BO74" s="1326"/>
      <c r="BP74" s="1324"/>
      <c r="BQ74" s="1324"/>
      <c r="BR74" s="1324"/>
      <c r="BS74" s="1324"/>
      <c r="BT74" s="1324"/>
      <c r="BU74" s="1324"/>
      <c r="BV74" s="1324"/>
      <c r="BW74" s="1324"/>
      <c r="BX74" s="1324"/>
      <c r="BY74" s="1324"/>
      <c r="BZ74" s="1324"/>
      <c r="CA74" s="1324"/>
      <c r="CB74" s="1324"/>
      <c r="CC74" s="1324"/>
      <c r="CD74" s="1324"/>
      <c r="CE74" s="1324"/>
      <c r="CF74" s="1324"/>
      <c r="CG74" s="1324"/>
      <c r="CH74" s="1324"/>
      <c r="CI74" s="1324"/>
      <c r="CJ74" s="1324"/>
      <c r="CK74" s="1324"/>
      <c r="CL74" s="1324"/>
      <c r="CM74" s="1324"/>
      <c r="CN74" s="1324"/>
      <c r="CO74" s="1324"/>
      <c r="CP74" s="1324"/>
      <c r="CQ74" s="1324"/>
      <c r="CR74" s="1324"/>
      <c r="CS74" s="1324"/>
      <c r="CT74" s="1324"/>
      <c r="CU74" s="1324"/>
      <c r="CV74" s="1324"/>
      <c r="CW74" s="1324"/>
      <c r="CX74" s="1324"/>
      <c r="CY74" s="1324"/>
      <c r="CZ74" s="1324"/>
      <c r="DA74" s="1324"/>
      <c r="DB74" s="1324"/>
      <c r="DC74" s="1324"/>
    </row>
    <row r="75" spans="2:107">
      <c r="B75" s="395"/>
      <c r="G75" s="1330"/>
      <c r="H75" s="1330"/>
      <c r="I75" s="1319"/>
      <c r="J75" s="1319"/>
      <c r="K75" s="1325"/>
      <c r="L75" s="1325"/>
      <c r="M75" s="1325"/>
      <c r="N75" s="1325"/>
      <c r="AM75" s="404"/>
      <c r="AN75" s="1326"/>
      <c r="AO75" s="1326"/>
      <c r="AP75" s="1326"/>
      <c r="AQ75" s="1326"/>
      <c r="AR75" s="1326"/>
      <c r="AS75" s="1326"/>
      <c r="AT75" s="1326"/>
      <c r="AU75" s="1326"/>
      <c r="AV75" s="1326"/>
      <c r="AW75" s="1326"/>
      <c r="AX75" s="1326"/>
      <c r="AY75" s="1326"/>
      <c r="AZ75" s="1326"/>
      <c r="BA75" s="1326"/>
      <c r="BB75" s="1326" t="s">
        <v>614</v>
      </c>
      <c r="BC75" s="1326"/>
      <c r="BD75" s="1326"/>
      <c r="BE75" s="1326"/>
      <c r="BF75" s="1326"/>
      <c r="BG75" s="1326"/>
      <c r="BH75" s="1326"/>
      <c r="BI75" s="1326"/>
      <c r="BJ75" s="1326"/>
      <c r="BK75" s="1326"/>
      <c r="BL75" s="1326"/>
      <c r="BM75" s="1326"/>
      <c r="BN75" s="1326"/>
      <c r="BO75" s="1326"/>
      <c r="BP75" s="1324">
        <v>4.8</v>
      </c>
      <c r="BQ75" s="1324"/>
      <c r="BR75" s="1324"/>
      <c r="BS75" s="1324"/>
      <c r="BT75" s="1324"/>
      <c r="BU75" s="1324"/>
      <c r="BV75" s="1324"/>
      <c r="BW75" s="1324"/>
      <c r="BX75" s="1324">
        <v>3.8</v>
      </c>
      <c r="BY75" s="1324"/>
      <c r="BZ75" s="1324"/>
      <c r="CA75" s="1324"/>
      <c r="CB75" s="1324"/>
      <c r="CC75" s="1324"/>
      <c r="CD75" s="1324"/>
      <c r="CE75" s="1324"/>
      <c r="CF75" s="1324">
        <v>3</v>
      </c>
      <c r="CG75" s="1324"/>
      <c r="CH75" s="1324"/>
      <c r="CI75" s="1324"/>
      <c r="CJ75" s="1324"/>
      <c r="CK75" s="1324"/>
      <c r="CL75" s="1324"/>
      <c r="CM75" s="1324"/>
      <c r="CN75" s="1324">
        <v>2.2999999999999998</v>
      </c>
      <c r="CO75" s="1324"/>
      <c r="CP75" s="1324"/>
      <c r="CQ75" s="1324"/>
      <c r="CR75" s="1324"/>
      <c r="CS75" s="1324"/>
      <c r="CT75" s="1324"/>
      <c r="CU75" s="1324"/>
      <c r="CV75" s="1324">
        <v>2.1</v>
      </c>
      <c r="CW75" s="1324"/>
      <c r="CX75" s="1324"/>
      <c r="CY75" s="1324"/>
      <c r="CZ75" s="1324"/>
      <c r="DA75" s="1324"/>
      <c r="DB75" s="1324"/>
      <c r="DC75" s="1324"/>
    </row>
    <row r="76" spans="2:107">
      <c r="B76" s="395"/>
      <c r="G76" s="1330"/>
      <c r="H76" s="1330"/>
      <c r="I76" s="1319"/>
      <c r="J76" s="1319"/>
      <c r="K76" s="1325"/>
      <c r="L76" s="1325"/>
      <c r="M76" s="1325"/>
      <c r="N76" s="1325"/>
      <c r="AM76" s="404"/>
      <c r="AN76" s="1326"/>
      <c r="AO76" s="1326"/>
      <c r="AP76" s="1326"/>
      <c r="AQ76" s="1326"/>
      <c r="AR76" s="1326"/>
      <c r="AS76" s="1326"/>
      <c r="AT76" s="1326"/>
      <c r="AU76" s="1326"/>
      <c r="AV76" s="1326"/>
      <c r="AW76" s="1326"/>
      <c r="AX76" s="1326"/>
      <c r="AY76" s="1326"/>
      <c r="AZ76" s="1326"/>
      <c r="BA76" s="1326"/>
      <c r="BB76" s="1326"/>
      <c r="BC76" s="1326"/>
      <c r="BD76" s="1326"/>
      <c r="BE76" s="1326"/>
      <c r="BF76" s="1326"/>
      <c r="BG76" s="1326"/>
      <c r="BH76" s="1326"/>
      <c r="BI76" s="1326"/>
      <c r="BJ76" s="1326"/>
      <c r="BK76" s="1326"/>
      <c r="BL76" s="1326"/>
      <c r="BM76" s="1326"/>
      <c r="BN76" s="1326"/>
      <c r="BO76" s="1326"/>
      <c r="BP76" s="1324"/>
      <c r="BQ76" s="1324"/>
      <c r="BR76" s="1324"/>
      <c r="BS76" s="1324"/>
      <c r="BT76" s="1324"/>
      <c r="BU76" s="1324"/>
      <c r="BV76" s="1324"/>
      <c r="BW76" s="1324"/>
      <c r="BX76" s="1324"/>
      <c r="BY76" s="1324"/>
      <c r="BZ76" s="1324"/>
      <c r="CA76" s="1324"/>
      <c r="CB76" s="1324"/>
      <c r="CC76" s="1324"/>
      <c r="CD76" s="1324"/>
      <c r="CE76" s="1324"/>
      <c r="CF76" s="1324"/>
      <c r="CG76" s="1324"/>
      <c r="CH76" s="1324"/>
      <c r="CI76" s="1324"/>
      <c r="CJ76" s="1324"/>
      <c r="CK76" s="1324"/>
      <c r="CL76" s="1324"/>
      <c r="CM76" s="1324"/>
      <c r="CN76" s="1324"/>
      <c r="CO76" s="1324"/>
      <c r="CP76" s="1324"/>
      <c r="CQ76" s="1324"/>
      <c r="CR76" s="1324"/>
      <c r="CS76" s="1324"/>
      <c r="CT76" s="1324"/>
      <c r="CU76" s="1324"/>
      <c r="CV76" s="1324"/>
      <c r="CW76" s="1324"/>
      <c r="CX76" s="1324"/>
      <c r="CY76" s="1324"/>
      <c r="CZ76" s="1324"/>
      <c r="DA76" s="1324"/>
      <c r="DB76" s="1324"/>
      <c r="DC76" s="1324"/>
    </row>
    <row r="77" spans="2:107">
      <c r="B77" s="395"/>
      <c r="G77" s="1319"/>
      <c r="H77" s="1319"/>
      <c r="I77" s="1319"/>
      <c r="J77" s="1319"/>
      <c r="K77" s="1331"/>
      <c r="L77" s="1331"/>
      <c r="M77" s="1331"/>
      <c r="N77" s="1331"/>
      <c r="AN77" s="1323" t="s">
        <v>612</v>
      </c>
      <c r="AO77" s="1323"/>
      <c r="AP77" s="1323"/>
      <c r="AQ77" s="1323"/>
      <c r="AR77" s="1323"/>
      <c r="AS77" s="1323"/>
      <c r="AT77" s="1323"/>
      <c r="AU77" s="1323"/>
      <c r="AV77" s="1323"/>
      <c r="AW77" s="1323"/>
      <c r="AX77" s="1323"/>
      <c r="AY77" s="1323"/>
      <c r="AZ77" s="1323"/>
      <c r="BA77" s="1323"/>
      <c r="BB77" s="1326" t="s">
        <v>610</v>
      </c>
      <c r="BC77" s="1326"/>
      <c r="BD77" s="1326"/>
      <c r="BE77" s="1326"/>
      <c r="BF77" s="1326"/>
      <c r="BG77" s="1326"/>
      <c r="BH77" s="1326"/>
      <c r="BI77" s="1326"/>
      <c r="BJ77" s="1326"/>
      <c r="BK77" s="1326"/>
      <c r="BL77" s="1326"/>
      <c r="BM77" s="1326"/>
      <c r="BN77" s="1326"/>
      <c r="BO77" s="1326"/>
      <c r="BP77" s="1324">
        <v>15.8</v>
      </c>
      <c r="BQ77" s="1324"/>
      <c r="BR77" s="1324"/>
      <c r="BS77" s="1324"/>
      <c r="BT77" s="1324"/>
      <c r="BU77" s="1324"/>
      <c r="BV77" s="1324"/>
      <c r="BW77" s="1324"/>
      <c r="BX77" s="1324">
        <v>6.5</v>
      </c>
      <c r="BY77" s="1324"/>
      <c r="BZ77" s="1324"/>
      <c r="CA77" s="1324"/>
      <c r="CB77" s="1324"/>
      <c r="CC77" s="1324"/>
      <c r="CD77" s="1324"/>
      <c r="CE77" s="1324"/>
      <c r="CF77" s="1324">
        <v>5.8</v>
      </c>
      <c r="CG77" s="1324"/>
      <c r="CH77" s="1324"/>
      <c r="CI77" s="1324"/>
      <c r="CJ77" s="1324"/>
      <c r="CK77" s="1324"/>
      <c r="CL77" s="1324"/>
      <c r="CM77" s="1324"/>
      <c r="CN77" s="1324">
        <v>2.7</v>
      </c>
      <c r="CO77" s="1324"/>
      <c r="CP77" s="1324"/>
      <c r="CQ77" s="1324"/>
      <c r="CR77" s="1324"/>
      <c r="CS77" s="1324"/>
      <c r="CT77" s="1324"/>
      <c r="CU77" s="1324"/>
      <c r="CV77" s="1324">
        <v>0.5</v>
      </c>
      <c r="CW77" s="1324"/>
      <c r="CX77" s="1324"/>
      <c r="CY77" s="1324"/>
      <c r="CZ77" s="1324"/>
      <c r="DA77" s="1324"/>
      <c r="DB77" s="1324"/>
      <c r="DC77" s="1324"/>
    </row>
    <row r="78" spans="2:107">
      <c r="B78" s="395"/>
      <c r="G78" s="1319"/>
      <c r="H78" s="1319"/>
      <c r="I78" s="1319"/>
      <c r="J78" s="1319"/>
      <c r="K78" s="1331"/>
      <c r="L78" s="1331"/>
      <c r="M78" s="1331"/>
      <c r="N78" s="1331"/>
      <c r="AN78" s="1323"/>
      <c r="AO78" s="1323"/>
      <c r="AP78" s="1323"/>
      <c r="AQ78" s="1323"/>
      <c r="AR78" s="1323"/>
      <c r="AS78" s="1323"/>
      <c r="AT78" s="1323"/>
      <c r="AU78" s="1323"/>
      <c r="AV78" s="1323"/>
      <c r="AW78" s="1323"/>
      <c r="AX78" s="1323"/>
      <c r="AY78" s="1323"/>
      <c r="AZ78" s="1323"/>
      <c r="BA78" s="1323"/>
      <c r="BB78" s="1326"/>
      <c r="BC78" s="1326"/>
      <c r="BD78" s="1326"/>
      <c r="BE78" s="1326"/>
      <c r="BF78" s="1326"/>
      <c r="BG78" s="1326"/>
      <c r="BH78" s="1326"/>
      <c r="BI78" s="1326"/>
      <c r="BJ78" s="1326"/>
      <c r="BK78" s="1326"/>
      <c r="BL78" s="1326"/>
      <c r="BM78" s="1326"/>
      <c r="BN78" s="1326"/>
      <c r="BO78" s="1326"/>
      <c r="BP78" s="1324"/>
      <c r="BQ78" s="1324"/>
      <c r="BR78" s="1324"/>
      <c r="BS78" s="1324"/>
      <c r="BT78" s="1324"/>
      <c r="BU78" s="1324"/>
      <c r="BV78" s="1324"/>
      <c r="BW78" s="1324"/>
      <c r="BX78" s="1324"/>
      <c r="BY78" s="1324"/>
      <c r="BZ78" s="1324"/>
      <c r="CA78" s="1324"/>
      <c r="CB78" s="1324"/>
      <c r="CC78" s="1324"/>
      <c r="CD78" s="1324"/>
      <c r="CE78" s="1324"/>
      <c r="CF78" s="1324"/>
      <c r="CG78" s="1324"/>
      <c r="CH78" s="1324"/>
      <c r="CI78" s="1324"/>
      <c r="CJ78" s="1324"/>
      <c r="CK78" s="1324"/>
      <c r="CL78" s="1324"/>
      <c r="CM78" s="1324"/>
      <c r="CN78" s="1324"/>
      <c r="CO78" s="1324"/>
      <c r="CP78" s="1324"/>
      <c r="CQ78" s="1324"/>
      <c r="CR78" s="1324"/>
      <c r="CS78" s="1324"/>
      <c r="CT78" s="1324"/>
      <c r="CU78" s="1324"/>
      <c r="CV78" s="1324"/>
      <c r="CW78" s="1324"/>
      <c r="CX78" s="1324"/>
      <c r="CY78" s="1324"/>
      <c r="CZ78" s="1324"/>
      <c r="DA78" s="1324"/>
      <c r="DB78" s="1324"/>
      <c r="DC78" s="1324"/>
    </row>
    <row r="79" spans="2:107">
      <c r="B79" s="395"/>
      <c r="G79" s="1319"/>
      <c r="H79" s="1319"/>
      <c r="I79" s="1329"/>
      <c r="J79" s="1329"/>
      <c r="K79" s="1332"/>
      <c r="L79" s="1332"/>
      <c r="M79" s="1332"/>
      <c r="N79" s="1332"/>
      <c r="AN79" s="1323"/>
      <c r="AO79" s="1323"/>
      <c r="AP79" s="1323"/>
      <c r="AQ79" s="1323"/>
      <c r="AR79" s="1323"/>
      <c r="AS79" s="1323"/>
      <c r="AT79" s="1323"/>
      <c r="AU79" s="1323"/>
      <c r="AV79" s="1323"/>
      <c r="AW79" s="1323"/>
      <c r="AX79" s="1323"/>
      <c r="AY79" s="1323"/>
      <c r="AZ79" s="1323"/>
      <c r="BA79" s="1323"/>
      <c r="BB79" s="1326" t="s">
        <v>614</v>
      </c>
      <c r="BC79" s="1326"/>
      <c r="BD79" s="1326"/>
      <c r="BE79" s="1326"/>
      <c r="BF79" s="1326"/>
      <c r="BG79" s="1326"/>
      <c r="BH79" s="1326"/>
      <c r="BI79" s="1326"/>
      <c r="BJ79" s="1326"/>
      <c r="BK79" s="1326"/>
      <c r="BL79" s="1326"/>
      <c r="BM79" s="1326"/>
      <c r="BN79" s="1326"/>
      <c r="BO79" s="1326"/>
      <c r="BP79" s="1324">
        <v>6.2</v>
      </c>
      <c r="BQ79" s="1324"/>
      <c r="BR79" s="1324"/>
      <c r="BS79" s="1324"/>
      <c r="BT79" s="1324"/>
      <c r="BU79" s="1324"/>
      <c r="BV79" s="1324"/>
      <c r="BW79" s="1324"/>
      <c r="BX79" s="1324">
        <v>5.9</v>
      </c>
      <c r="BY79" s="1324"/>
      <c r="BZ79" s="1324"/>
      <c r="CA79" s="1324"/>
      <c r="CB79" s="1324"/>
      <c r="CC79" s="1324"/>
      <c r="CD79" s="1324"/>
      <c r="CE79" s="1324"/>
      <c r="CF79" s="1324">
        <v>5.3</v>
      </c>
      <c r="CG79" s="1324"/>
      <c r="CH79" s="1324"/>
      <c r="CI79" s="1324"/>
      <c r="CJ79" s="1324"/>
      <c r="CK79" s="1324"/>
      <c r="CL79" s="1324"/>
      <c r="CM79" s="1324"/>
      <c r="CN79" s="1324">
        <v>5</v>
      </c>
      <c r="CO79" s="1324"/>
      <c r="CP79" s="1324"/>
      <c r="CQ79" s="1324"/>
      <c r="CR79" s="1324"/>
      <c r="CS79" s="1324"/>
      <c r="CT79" s="1324"/>
      <c r="CU79" s="1324"/>
      <c r="CV79" s="1324">
        <v>5.0999999999999996</v>
      </c>
      <c r="CW79" s="1324"/>
      <c r="CX79" s="1324"/>
      <c r="CY79" s="1324"/>
      <c r="CZ79" s="1324"/>
      <c r="DA79" s="1324"/>
      <c r="DB79" s="1324"/>
      <c r="DC79" s="1324"/>
    </row>
    <row r="80" spans="2:107">
      <c r="B80" s="395"/>
      <c r="G80" s="1319"/>
      <c r="H80" s="1319"/>
      <c r="I80" s="1329"/>
      <c r="J80" s="1329"/>
      <c r="K80" s="1332"/>
      <c r="L80" s="1332"/>
      <c r="M80" s="1332"/>
      <c r="N80" s="1332"/>
      <c r="AN80" s="1323"/>
      <c r="AO80" s="1323"/>
      <c r="AP80" s="1323"/>
      <c r="AQ80" s="1323"/>
      <c r="AR80" s="1323"/>
      <c r="AS80" s="1323"/>
      <c r="AT80" s="1323"/>
      <c r="AU80" s="1323"/>
      <c r="AV80" s="1323"/>
      <c r="AW80" s="1323"/>
      <c r="AX80" s="1323"/>
      <c r="AY80" s="1323"/>
      <c r="AZ80" s="1323"/>
      <c r="BA80" s="1323"/>
      <c r="BB80" s="1326"/>
      <c r="BC80" s="1326"/>
      <c r="BD80" s="1326"/>
      <c r="BE80" s="1326"/>
      <c r="BF80" s="1326"/>
      <c r="BG80" s="1326"/>
      <c r="BH80" s="1326"/>
      <c r="BI80" s="1326"/>
      <c r="BJ80" s="1326"/>
      <c r="BK80" s="1326"/>
      <c r="BL80" s="1326"/>
      <c r="BM80" s="1326"/>
      <c r="BN80" s="1326"/>
      <c r="BO80" s="1326"/>
      <c r="BP80" s="1324"/>
      <c r="BQ80" s="1324"/>
      <c r="BR80" s="1324"/>
      <c r="BS80" s="1324"/>
      <c r="BT80" s="1324"/>
      <c r="BU80" s="1324"/>
      <c r="BV80" s="1324"/>
      <c r="BW80" s="1324"/>
      <c r="BX80" s="1324"/>
      <c r="BY80" s="1324"/>
      <c r="BZ80" s="1324"/>
      <c r="CA80" s="1324"/>
      <c r="CB80" s="1324"/>
      <c r="CC80" s="1324"/>
      <c r="CD80" s="1324"/>
      <c r="CE80" s="1324"/>
      <c r="CF80" s="1324"/>
      <c r="CG80" s="1324"/>
      <c r="CH80" s="1324"/>
      <c r="CI80" s="1324"/>
      <c r="CJ80" s="1324"/>
      <c r="CK80" s="1324"/>
      <c r="CL80" s="1324"/>
      <c r="CM80" s="1324"/>
      <c r="CN80" s="1324"/>
      <c r="CO80" s="1324"/>
      <c r="CP80" s="1324"/>
      <c r="CQ80" s="1324"/>
      <c r="CR80" s="1324"/>
      <c r="CS80" s="1324"/>
      <c r="CT80" s="1324"/>
      <c r="CU80" s="1324"/>
      <c r="CV80" s="1324"/>
      <c r="CW80" s="1324"/>
      <c r="CX80" s="1324"/>
      <c r="CY80" s="1324"/>
      <c r="CZ80" s="1324"/>
      <c r="DA80" s="1324"/>
      <c r="DB80" s="1324"/>
      <c r="DC80" s="1324"/>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cUVI9mCTQGDDcZtv2zJtQhuR+7dhJ4gts+jGEsA/8Pj50wYsiEoZtUSto8wpWSfzbmyUIIfm/B+IvNNySE4Whg==" saltValue="Vbo0k6msZbIrPzZb6YaK6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615</v>
      </c>
    </row>
  </sheetData>
  <sheetProtection algorithmName="SHA-512" hashValue="vi6Dz4xHqrwIG247VR1mKNTH/yt83BZlATiEygbBR7is65zZUYJS0EkNCRtxyxP7S9Iw77k3D+QSbAmPNd930A==" saltValue="k3u6WyJpqTUXNkEmonP7H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616</v>
      </c>
    </row>
  </sheetData>
  <sheetProtection algorithmName="SHA-512" hashValue="XsZhj2AcpCTVTv+VfQ+tLu/fC+IUFqeq7HtnHhEkD2uL7gzdlDWPweKmpsYJ3nUmBvItHM4ZkPn6Ky1wg0CUGQ==" saltValue="O5P2xEO3rwkn9Zjg8QdFl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51</v>
      </c>
      <c r="E2" s="155"/>
      <c r="F2" s="156" t="s">
        <v>559</v>
      </c>
      <c r="G2" s="157"/>
      <c r="H2" s="158"/>
    </row>
    <row r="3" spans="1:8">
      <c r="A3" s="154" t="s">
        <v>552</v>
      </c>
      <c r="B3" s="159"/>
      <c r="C3" s="160"/>
      <c r="D3" s="161">
        <v>82659</v>
      </c>
      <c r="E3" s="162"/>
      <c r="F3" s="163">
        <v>46440</v>
      </c>
      <c r="G3" s="164"/>
      <c r="H3" s="165"/>
    </row>
    <row r="4" spans="1:8">
      <c r="A4" s="166"/>
      <c r="B4" s="167"/>
      <c r="C4" s="168"/>
      <c r="D4" s="169">
        <v>74141</v>
      </c>
      <c r="E4" s="170"/>
      <c r="F4" s="171">
        <v>27658</v>
      </c>
      <c r="G4" s="172"/>
      <c r="H4" s="173"/>
    </row>
    <row r="5" spans="1:8">
      <c r="A5" s="154" t="s">
        <v>554</v>
      </c>
      <c r="B5" s="159"/>
      <c r="C5" s="160"/>
      <c r="D5" s="161">
        <v>25621</v>
      </c>
      <c r="E5" s="162"/>
      <c r="F5" s="163">
        <v>63257</v>
      </c>
      <c r="G5" s="164"/>
      <c r="H5" s="165"/>
    </row>
    <row r="6" spans="1:8">
      <c r="A6" s="166"/>
      <c r="B6" s="167"/>
      <c r="C6" s="168"/>
      <c r="D6" s="169">
        <v>17756</v>
      </c>
      <c r="E6" s="170"/>
      <c r="F6" s="171">
        <v>27259</v>
      </c>
      <c r="G6" s="172"/>
      <c r="H6" s="173"/>
    </row>
    <row r="7" spans="1:8">
      <c r="A7" s="154" t="s">
        <v>555</v>
      </c>
      <c r="B7" s="159"/>
      <c r="C7" s="160"/>
      <c r="D7" s="161">
        <v>33485</v>
      </c>
      <c r="E7" s="162"/>
      <c r="F7" s="163">
        <v>52308</v>
      </c>
      <c r="G7" s="164"/>
      <c r="H7" s="165"/>
    </row>
    <row r="8" spans="1:8">
      <c r="A8" s="166"/>
      <c r="B8" s="167"/>
      <c r="C8" s="168"/>
      <c r="D8" s="169">
        <v>18021</v>
      </c>
      <c r="E8" s="170"/>
      <c r="F8" s="171">
        <v>28695</v>
      </c>
      <c r="G8" s="172"/>
      <c r="H8" s="173"/>
    </row>
    <row r="9" spans="1:8">
      <c r="A9" s="154" t="s">
        <v>556</v>
      </c>
      <c r="B9" s="159"/>
      <c r="C9" s="160"/>
      <c r="D9" s="161">
        <v>28307</v>
      </c>
      <c r="E9" s="162"/>
      <c r="F9" s="163">
        <v>46402</v>
      </c>
      <c r="G9" s="164"/>
      <c r="H9" s="165"/>
    </row>
    <row r="10" spans="1:8">
      <c r="A10" s="166"/>
      <c r="B10" s="167"/>
      <c r="C10" s="168"/>
      <c r="D10" s="169">
        <v>13159</v>
      </c>
      <c r="E10" s="170"/>
      <c r="F10" s="171">
        <v>26897</v>
      </c>
      <c r="G10" s="172"/>
      <c r="H10" s="173"/>
    </row>
    <row r="11" spans="1:8">
      <c r="A11" s="154" t="s">
        <v>557</v>
      </c>
      <c r="B11" s="159"/>
      <c r="C11" s="160"/>
      <c r="D11" s="161">
        <v>49580</v>
      </c>
      <c r="E11" s="162"/>
      <c r="F11" s="163">
        <v>66343</v>
      </c>
      <c r="G11" s="164"/>
      <c r="H11" s="165"/>
    </row>
    <row r="12" spans="1:8">
      <c r="A12" s="166"/>
      <c r="B12" s="167"/>
      <c r="C12" s="174"/>
      <c r="D12" s="169">
        <v>28610</v>
      </c>
      <c r="E12" s="170"/>
      <c r="F12" s="171">
        <v>34529</v>
      </c>
      <c r="G12" s="172"/>
      <c r="H12" s="173"/>
    </row>
    <row r="13" spans="1:8">
      <c r="A13" s="154"/>
      <c r="B13" s="159"/>
      <c r="C13" s="175"/>
      <c r="D13" s="176">
        <v>43930</v>
      </c>
      <c r="E13" s="177"/>
      <c r="F13" s="178">
        <v>54950</v>
      </c>
      <c r="G13" s="179"/>
      <c r="H13" s="165"/>
    </row>
    <row r="14" spans="1:8">
      <c r="A14" s="166"/>
      <c r="B14" s="167"/>
      <c r="C14" s="168"/>
      <c r="D14" s="169">
        <v>30337</v>
      </c>
      <c r="E14" s="170"/>
      <c r="F14" s="171">
        <v>29008</v>
      </c>
      <c r="G14" s="172"/>
      <c r="H14" s="173"/>
    </row>
    <row r="17" spans="1:11">
      <c r="A17" s="150" t="s">
        <v>52</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53</v>
      </c>
      <c r="B19" s="180">
        <f>ROUND(VALUE(SUBSTITUTE(実質収支比率等に係る経年分析!F$48,"▲","-")),2)</f>
        <v>9.06</v>
      </c>
      <c r="C19" s="180">
        <f>ROUND(VALUE(SUBSTITUTE(実質収支比率等に係る経年分析!G$48,"▲","-")),2)</f>
        <v>8.89</v>
      </c>
      <c r="D19" s="180">
        <f>ROUND(VALUE(SUBSTITUTE(実質収支比率等に係る経年分析!H$48,"▲","-")),2)</f>
        <v>10.210000000000001</v>
      </c>
      <c r="E19" s="180">
        <f>ROUND(VALUE(SUBSTITUTE(実質収支比率等に係る経年分析!I$48,"▲","-")),2)</f>
        <v>7.49</v>
      </c>
      <c r="F19" s="180">
        <f>ROUND(VALUE(SUBSTITUTE(実質収支比率等に係る経年分析!J$48,"▲","-")),2)</f>
        <v>10.17</v>
      </c>
    </row>
    <row r="20" spans="1:11">
      <c r="A20" s="180" t="s">
        <v>54</v>
      </c>
      <c r="B20" s="180">
        <f>ROUND(VALUE(SUBSTITUTE(実質収支比率等に係る経年分析!F$47,"▲","-")),2)</f>
        <v>14.11</v>
      </c>
      <c r="C20" s="180">
        <f>ROUND(VALUE(SUBSTITUTE(実質収支比率等に係る経年分析!G$47,"▲","-")),2)</f>
        <v>14.49</v>
      </c>
      <c r="D20" s="180">
        <f>ROUND(VALUE(SUBSTITUTE(実質収支比率等に係る経年分析!H$47,"▲","-")),2)</f>
        <v>14.74</v>
      </c>
      <c r="E20" s="180">
        <f>ROUND(VALUE(SUBSTITUTE(実質収支比率等に係る経年分析!I$47,"▲","-")),2)</f>
        <v>16.440000000000001</v>
      </c>
      <c r="F20" s="180">
        <f>ROUND(VALUE(SUBSTITUTE(実質収支比率等に係る経年分析!J$47,"▲","-")),2)</f>
        <v>12.07</v>
      </c>
    </row>
    <row r="21" spans="1:11">
      <c r="A21" s="180" t="s">
        <v>55</v>
      </c>
      <c r="B21" s="180">
        <f>IF(ISNUMBER(VALUE(SUBSTITUTE(実質収支比率等に係る経年分析!F$49,"▲","-"))),ROUND(VALUE(SUBSTITUTE(実質収支比率等に係る経年分析!F$49,"▲","-")),2),NA())</f>
        <v>0.52</v>
      </c>
      <c r="C21" s="180">
        <f>IF(ISNUMBER(VALUE(SUBSTITUTE(実質収支比率等に係る経年分析!G$49,"▲","-"))),ROUND(VALUE(SUBSTITUTE(実質収支比率等に係る経年分析!G$49,"▲","-")),2),NA())</f>
        <v>-0.01</v>
      </c>
      <c r="D21" s="180">
        <f>IF(ISNUMBER(VALUE(SUBSTITUTE(実質収支比率等に係る経年分析!H$49,"▲","-"))),ROUND(VALUE(SUBSTITUTE(実質収支比率等に係る経年分析!H$49,"▲","-")),2),NA())</f>
        <v>1.21</v>
      </c>
      <c r="E21" s="180">
        <f>IF(ISNUMBER(VALUE(SUBSTITUTE(実質収支比率等に係る経年分析!I$49,"▲","-"))),ROUND(VALUE(SUBSTITUTE(実質収支比率等に係る経年分析!I$49,"▲","-")),2),NA())</f>
        <v>-0.88</v>
      </c>
      <c r="F21" s="180">
        <f>IF(ISNUMBER(VALUE(SUBSTITUTE(実質収支比率等に係る経年分析!J$49,"▲","-"))),ROUND(VALUE(SUBSTITUTE(実質収支比率等に係る経年分析!J$49,"▲","-")),2),NA())</f>
        <v>-1.79</v>
      </c>
    </row>
    <row r="24" spans="1:11">
      <c r="A24" s="150" t="s">
        <v>56</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57</v>
      </c>
      <c r="C26" s="181" t="s">
        <v>58</v>
      </c>
      <c r="D26" s="181" t="s">
        <v>57</v>
      </c>
      <c r="E26" s="181" t="s">
        <v>58</v>
      </c>
      <c r="F26" s="181" t="s">
        <v>57</v>
      </c>
      <c r="G26" s="181" t="s">
        <v>58</v>
      </c>
      <c r="H26" s="181" t="s">
        <v>57</v>
      </c>
      <c r="I26" s="181" t="s">
        <v>58</v>
      </c>
      <c r="J26" s="181" t="s">
        <v>57</v>
      </c>
      <c r="K26" s="181" t="s">
        <v>58</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2.5499999999999998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1.95</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2.02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自家用有償バス事業特別会計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c r="A31" s="181" t="str">
        <f>IF(連結実質赤字比率に係る赤字・黒字の構成分析!C$39="",NA(),連結実質赤字比率に係る赤字・黒字の構成分析!C$39)</f>
        <v>農業集落排水事業特別会計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0.15</v>
      </c>
    </row>
    <row r="32" spans="1:11">
      <c r="A32" s="181" t="str">
        <f>IF(連結実質赤字比率に係る赤字・黒字の構成分析!C$38="",NA(),連結実質赤字比率に係る赤字・黒字の構成分析!C$38)</f>
        <v>介護保険事業特別会計（保険事業勘定）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0.84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1.51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0.94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0.42</v>
      </c>
    </row>
    <row r="33" spans="1:16">
      <c r="A33" s="181" t="str">
        <f>IF(連結実質赤字比率に係る赤字・黒字の構成分析!C$37="",NA(),連結実質赤字比率に係る赤字・黒字の構成分析!C$37)</f>
        <v>公共下水道事業特別会計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0.64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0.28999999999999998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0.59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0.83</v>
      </c>
    </row>
    <row r="34" spans="1:16">
      <c r="A34" s="181" t="str">
        <f>IF(連結実質赤字比率に係る赤字・黒字の構成分析!C$36="",NA(),連結実質赤字比率に係る赤字・黒字の構成分析!C$36)</f>
        <v>国民健康保険事業特別会計（事業勘定）</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3.75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3.25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4.42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0.95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1.1100000000000001</v>
      </c>
    </row>
    <row r="35" spans="1:16">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5.49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6.21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7.12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8.4499999999999993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9.24</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9.0500000000000007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8.89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10.199999999999999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7.48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10.17</v>
      </c>
    </row>
    <row r="39" spans="1:16">
      <c r="A39" s="150" t="s">
        <v>59</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c r="A42" s="182" t="s">
        <v>62</v>
      </c>
      <c r="B42" s="182"/>
      <c r="C42" s="182"/>
      <c r="D42" s="182">
        <f>'実質公債費比率（分子）の構造'!K$52</f>
        <v>5763</v>
      </c>
      <c r="E42" s="182"/>
      <c r="F42" s="182"/>
      <c r="G42" s="182">
        <f>'実質公債費比率（分子）の構造'!L$52</f>
        <v>5713</v>
      </c>
      <c r="H42" s="182"/>
      <c r="I42" s="182"/>
      <c r="J42" s="182">
        <f>'実質公債費比率（分子）の構造'!M$52</f>
        <v>5295</v>
      </c>
      <c r="K42" s="182"/>
      <c r="L42" s="182"/>
      <c r="M42" s="182">
        <f>'実質公債費比率（分子）の構造'!N$52</f>
        <v>5265</v>
      </c>
      <c r="N42" s="182"/>
      <c r="O42" s="182"/>
      <c r="P42" s="182">
        <f>'実質公債費比率（分子）の構造'!O$52</f>
        <v>5129</v>
      </c>
    </row>
    <row r="43" spans="1:16">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f>'実質公債費比率（分子）の構造'!O$51</f>
        <v>0</v>
      </c>
      <c r="O43" s="182"/>
      <c r="P43" s="182"/>
    </row>
    <row r="44" spans="1:16">
      <c r="A44" s="182" t="s">
        <v>64</v>
      </c>
      <c r="B44" s="182">
        <f>'実質公債費比率（分子）の構造'!K$50</f>
        <v>189</v>
      </c>
      <c r="C44" s="182"/>
      <c r="D44" s="182"/>
      <c r="E44" s="182">
        <f>'実質公債費比率（分子）の構造'!L$50</f>
        <v>183</v>
      </c>
      <c r="F44" s="182"/>
      <c r="G44" s="182"/>
      <c r="H44" s="182">
        <f>'実質公債費比率（分子）の構造'!M$50</f>
        <v>176</v>
      </c>
      <c r="I44" s="182"/>
      <c r="J44" s="182"/>
      <c r="K44" s="182">
        <f>'実質公債費比率（分子）の構造'!N$50</f>
        <v>168</v>
      </c>
      <c r="L44" s="182"/>
      <c r="M44" s="182"/>
      <c r="N44" s="182">
        <f>'実質公債費比率（分子）の構造'!O$50</f>
        <v>144</v>
      </c>
      <c r="O44" s="182"/>
      <c r="P44" s="182"/>
    </row>
    <row r="45" spans="1:16">
      <c r="A45" s="182" t="s">
        <v>65</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c r="A46" s="182" t="s">
        <v>66</v>
      </c>
      <c r="B46" s="182">
        <f>'実質公債費比率（分子）の構造'!K$48</f>
        <v>1441</v>
      </c>
      <c r="C46" s="182"/>
      <c r="D46" s="182"/>
      <c r="E46" s="182">
        <f>'実質公債費比率（分子）の構造'!L$48</f>
        <v>1446</v>
      </c>
      <c r="F46" s="182"/>
      <c r="G46" s="182"/>
      <c r="H46" s="182">
        <f>'実質公債費比率（分子）の構造'!M$48</f>
        <v>1456</v>
      </c>
      <c r="I46" s="182"/>
      <c r="J46" s="182"/>
      <c r="K46" s="182">
        <f>'実質公債費比率（分子）の構造'!N$48</f>
        <v>1276</v>
      </c>
      <c r="L46" s="182"/>
      <c r="M46" s="182"/>
      <c r="N46" s="182">
        <f>'実質公債費比率（分子）の構造'!O$48</f>
        <v>1345</v>
      </c>
      <c r="O46" s="182"/>
      <c r="P46" s="182"/>
    </row>
    <row r="47" spans="1:16">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69</v>
      </c>
      <c r="B49" s="182">
        <f>'実質公債費比率（分子）の構造'!K$45</f>
        <v>5144</v>
      </c>
      <c r="C49" s="182"/>
      <c r="D49" s="182"/>
      <c r="E49" s="182">
        <f>'実質公債費比率（分子）の構造'!L$45</f>
        <v>4618</v>
      </c>
      <c r="F49" s="182"/>
      <c r="G49" s="182"/>
      <c r="H49" s="182">
        <f>'実質公債費比率（分子）の構造'!M$45</f>
        <v>4212</v>
      </c>
      <c r="I49" s="182"/>
      <c r="J49" s="182"/>
      <c r="K49" s="182">
        <f>'実質公債費比率（分子）の構造'!N$45</f>
        <v>4368</v>
      </c>
      <c r="L49" s="182"/>
      <c r="M49" s="182"/>
      <c r="N49" s="182">
        <f>'実質公債費比率（分子）の構造'!O$45</f>
        <v>4034</v>
      </c>
      <c r="O49" s="182"/>
      <c r="P49" s="182"/>
    </row>
    <row r="50" spans="1:16">
      <c r="A50" s="182" t="s">
        <v>70</v>
      </c>
      <c r="B50" s="182" t="e">
        <f>NA()</f>
        <v>#N/A</v>
      </c>
      <c r="C50" s="182">
        <f>IF(ISNUMBER('実質公債費比率（分子）の構造'!K$53),'実質公債費比率（分子）の構造'!K$53,NA())</f>
        <v>1011</v>
      </c>
      <c r="D50" s="182" t="e">
        <f>NA()</f>
        <v>#N/A</v>
      </c>
      <c r="E50" s="182" t="e">
        <f>NA()</f>
        <v>#N/A</v>
      </c>
      <c r="F50" s="182">
        <f>IF(ISNUMBER('実質公債費比率（分子）の構造'!L$53),'実質公債費比率（分子）の構造'!L$53,NA())</f>
        <v>534</v>
      </c>
      <c r="G50" s="182" t="e">
        <f>NA()</f>
        <v>#N/A</v>
      </c>
      <c r="H50" s="182" t="e">
        <f>NA()</f>
        <v>#N/A</v>
      </c>
      <c r="I50" s="182">
        <f>IF(ISNUMBER('実質公債費比率（分子）の構造'!M$53),'実質公債費比率（分子）の構造'!M$53,NA())</f>
        <v>549</v>
      </c>
      <c r="J50" s="182" t="e">
        <f>NA()</f>
        <v>#N/A</v>
      </c>
      <c r="K50" s="182" t="e">
        <f>NA()</f>
        <v>#N/A</v>
      </c>
      <c r="L50" s="182">
        <f>IF(ISNUMBER('実質公債費比率（分子）の構造'!N$53),'実質公債費比率（分子）の構造'!N$53,NA())</f>
        <v>547</v>
      </c>
      <c r="M50" s="182" t="e">
        <f>NA()</f>
        <v>#N/A</v>
      </c>
      <c r="N50" s="182" t="e">
        <f>NA()</f>
        <v>#N/A</v>
      </c>
      <c r="O50" s="182">
        <f>IF(ISNUMBER('実質公債費比率（分子）の構造'!O$53),'実質公債費比率（分子）の構造'!O$53,NA())</f>
        <v>394</v>
      </c>
      <c r="P50" s="182" t="e">
        <f>NA()</f>
        <v>#N/A</v>
      </c>
    </row>
    <row r="53" spans="1:16">
      <c r="A53" s="150" t="s">
        <v>71</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c r="A56" s="181" t="s">
        <v>42</v>
      </c>
      <c r="B56" s="181"/>
      <c r="C56" s="181"/>
      <c r="D56" s="181">
        <f>'将来負担比率（分子）の構造'!I$52</f>
        <v>46208</v>
      </c>
      <c r="E56" s="181"/>
      <c r="F56" s="181"/>
      <c r="G56" s="181">
        <f>'将来負担比率（分子）の構造'!J$52</f>
        <v>45345</v>
      </c>
      <c r="H56" s="181"/>
      <c r="I56" s="181"/>
      <c r="J56" s="181">
        <f>'将来負担比率（分子）の構造'!K$52</f>
        <v>44333</v>
      </c>
      <c r="K56" s="181"/>
      <c r="L56" s="181"/>
      <c r="M56" s="181">
        <f>'将来負担比率（分子）の構造'!L$52</f>
        <v>43289</v>
      </c>
      <c r="N56" s="181"/>
      <c r="O56" s="181"/>
      <c r="P56" s="181">
        <f>'将来負担比率（分子）の構造'!M$52</f>
        <v>43625</v>
      </c>
    </row>
    <row r="57" spans="1:16">
      <c r="A57" s="181" t="s">
        <v>41</v>
      </c>
      <c r="B57" s="181"/>
      <c r="C57" s="181"/>
      <c r="D57" s="181">
        <f>'将来負担比率（分子）の構造'!I$51</f>
        <v>9083</v>
      </c>
      <c r="E57" s="181"/>
      <c r="F57" s="181"/>
      <c r="G57" s="181">
        <f>'将来負担比率（分子）の構造'!J$51</f>
        <v>8794</v>
      </c>
      <c r="H57" s="181"/>
      <c r="I57" s="181"/>
      <c r="J57" s="181">
        <f>'将来負担比率（分子）の構造'!K$51</f>
        <v>8635</v>
      </c>
      <c r="K57" s="181"/>
      <c r="L57" s="181"/>
      <c r="M57" s="181">
        <f>'将来負担比率（分子）の構造'!L$51</f>
        <v>8548</v>
      </c>
      <c r="N57" s="181"/>
      <c r="O57" s="181"/>
      <c r="P57" s="181">
        <f>'将来負担比率（分子）の構造'!M$51</f>
        <v>8398</v>
      </c>
    </row>
    <row r="58" spans="1:16">
      <c r="A58" s="181" t="s">
        <v>40</v>
      </c>
      <c r="B58" s="181"/>
      <c r="C58" s="181"/>
      <c r="D58" s="181">
        <f>'将来負担比率（分子）の構造'!I$50</f>
        <v>10634</v>
      </c>
      <c r="E58" s="181"/>
      <c r="F58" s="181"/>
      <c r="G58" s="181">
        <f>'将来負担比率（分子）の構造'!J$50</f>
        <v>12153</v>
      </c>
      <c r="H58" s="181"/>
      <c r="I58" s="181"/>
      <c r="J58" s="181">
        <f>'将来負担比率（分子）の構造'!K$50</f>
        <v>12637</v>
      </c>
      <c r="K58" s="181"/>
      <c r="L58" s="181"/>
      <c r="M58" s="181">
        <f>'将来負担比率（分子）の構造'!L$50</f>
        <v>15217</v>
      </c>
      <c r="N58" s="181"/>
      <c r="O58" s="181"/>
      <c r="P58" s="181">
        <f>'将来負担比率（分子）の構造'!M$50</f>
        <v>14188</v>
      </c>
    </row>
    <row r="59" spans="1:16">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34</v>
      </c>
      <c r="B62" s="181">
        <f>'将来負担比率（分子）の構造'!I$45</f>
        <v>8320</v>
      </c>
      <c r="C62" s="181"/>
      <c r="D62" s="181"/>
      <c r="E62" s="181">
        <f>'将来負担比率（分子）の構造'!J$45</f>
        <v>8374</v>
      </c>
      <c r="F62" s="181"/>
      <c r="G62" s="181"/>
      <c r="H62" s="181">
        <f>'将来負担比率（分子）の構造'!K$45</f>
        <v>8178</v>
      </c>
      <c r="I62" s="181"/>
      <c r="J62" s="181"/>
      <c r="K62" s="181">
        <f>'将来負担比率（分子）の構造'!L$45</f>
        <v>7762</v>
      </c>
      <c r="L62" s="181"/>
      <c r="M62" s="181"/>
      <c r="N62" s="181">
        <f>'将来負担比率（分子）の構造'!M$45</f>
        <v>7602</v>
      </c>
      <c r="O62" s="181"/>
      <c r="P62" s="181"/>
    </row>
    <row r="63" spans="1:16">
      <c r="A63" s="181" t="s">
        <v>33</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c r="A64" s="181" t="s">
        <v>32</v>
      </c>
      <c r="B64" s="181">
        <f>'将来負担比率（分子）の構造'!I$43</f>
        <v>17895</v>
      </c>
      <c r="C64" s="181"/>
      <c r="D64" s="181"/>
      <c r="E64" s="181">
        <f>'将来負担比率（分子）の構造'!J$43</f>
        <v>16965</v>
      </c>
      <c r="F64" s="181"/>
      <c r="G64" s="181"/>
      <c r="H64" s="181">
        <f>'将来負担比率（分子）の構造'!K$43</f>
        <v>16000</v>
      </c>
      <c r="I64" s="181"/>
      <c r="J64" s="181"/>
      <c r="K64" s="181">
        <f>'将来負担比率（分子）の構造'!L$43</f>
        <v>14693</v>
      </c>
      <c r="L64" s="181"/>
      <c r="M64" s="181"/>
      <c r="N64" s="181">
        <f>'将来負担比率（分子）の構造'!M$43</f>
        <v>14620</v>
      </c>
      <c r="O64" s="181"/>
      <c r="P64" s="181"/>
    </row>
    <row r="65" spans="1:16">
      <c r="A65" s="181" t="s">
        <v>31</v>
      </c>
      <c r="B65" s="181">
        <f>'将来負担比率（分子）の構造'!I$42</f>
        <v>1126</v>
      </c>
      <c r="C65" s="181"/>
      <c r="D65" s="181"/>
      <c r="E65" s="181">
        <f>'将来負担比率（分子）の構造'!J$42</f>
        <v>943</v>
      </c>
      <c r="F65" s="181"/>
      <c r="G65" s="181"/>
      <c r="H65" s="181">
        <f>'将来負担比率（分子）の構造'!K$42</f>
        <v>785</v>
      </c>
      <c r="I65" s="181"/>
      <c r="J65" s="181"/>
      <c r="K65" s="181">
        <f>'将来負担比率（分子）の構造'!L$42</f>
        <v>631</v>
      </c>
      <c r="L65" s="181"/>
      <c r="M65" s="181"/>
      <c r="N65" s="181">
        <f>'将来負担比率（分子）の構造'!M$42</f>
        <v>496</v>
      </c>
      <c r="O65" s="181"/>
      <c r="P65" s="181"/>
    </row>
    <row r="66" spans="1:16">
      <c r="A66" s="181" t="s">
        <v>30</v>
      </c>
      <c r="B66" s="181">
        <f>'将来負担比率（分子）の構造'!I$41</f>
        <v>40951</v>
      </c>
      <c r="C66" s="181"/>
      <c r="D66" s="181"/>
      <c r="E66" s="181">
        <f>'将来負担比率（分子）の構造'!J$41</f>
        <v>39286</v>
      </c>
      <c r="F66" s="181"/>
      <c r="G66" s="181"/>
      <c r="H66" s="181">
        <f>'将来負担比率（分子）の構造'!K$41</f>
        <v>38300</v>
      </c>
      <c r="I66" s="181"/>
      <c r="J66" s="181"/>
      <c r="K66" s="181">
        <f>'将来負担比率（分子）の構造'!L$41</f>
        <v>38160</v>
      </c>
      <c r="L66" s="181"/>
      <c r="M66" s="181"/>
      <c r="N66" s="181">
        <f>'将来負担比率（分子）の構造'!M$41</f>
        <v>39224</v>
      </c>
      <c r="O66" s="181"/>
      <c r="P66" s="181"/>
    </row>
    <row r="67" spans="1:16">
      <c r="A67" s="181" t="s">
        <v>74</v>
      </c>
      <c r="B67" s="181" t="e">
        <f>NA()</f>
        <v>#N/A</v>
      </c>
      <c r="C67" s="181">
        <f>IF(ISNUMBER('将来負担比率（分子）の構造'!I$53), IF('将来負担比率（分子）の構造'!I$53 &lt; 0, 0, '将来負担比率（分子）の構造'!I$53), NA())</f>
        <v>2368</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75</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76</v>
      </c>
      <c r="B72" s="185">
        <f>基金残高に係る経年分析!F55</f>
        <v>3976</v>
      </c>
      <c r="C72" s="185">
        <f>基金残高に係る経年分析!G55</f>
        <v>4460</v>
      </c>
      <c r="D72" s="185">
        <f>基金残高に係る経年分析!H55</f>
        <v>3261</v>
      </c>
    </row>
    <row r="73" spans="1:16">
      <c r="A73" s="184" t="s">
        <v>77</v>
      </c>
      <c r="B73" s="185">
        <f>基金残高に係る経年分析!F56</f>
        <v>1733</v>
      </c>
      <c r="C73" s="185">
        <f>基金残高に係る経年分析!G56</f>
        <v>2039</v>
      </c>
      <c r="D73" s="185">
        <f>基金残高に係る経年分析!H56</f>
        <v>1848</v>
      </c>
    </row>
    <row r="74" spans="1:16">
      <c r="A74" s="184" t="s">
        <v>78</v>
      </c>
      <c r="B74" s="185">
        <f>基金残高に係る経年分析!F57</f>
        <v>4365</v>
      </c>
      <c r="C74" s="185">
        <f>基金残高に係る経年分析!G57</f>
        <v>4958</v>
      </c>
      <c r="D74" s="185">
        <f>基金残高に係る経年分析!H57</f>
        <v>5524</v>
      </c>
    </row>
  </sheetData>
  <sheetProtection algorithmName="SHA-512" hashValue="1XvbI1PSvo8eLQbCEPHDohBhD/tCsuTssVgP6NH5ls3tmXiWxgQjglb4KWCLu4Es4QgUHrQoOvm2aWwDfx+auQ==" saltValue="u+4KYUTbnkuYA/Ouk6FjR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2021-10-14T01:55:24Z</cp:lastPrinted>
  <dcterms:created xsi:type="dcterms:W3CDTF">2021-02-05T01:31:19Z</dcterms:created>
  <dcterms:modified xsi:type="dcterms:W3CDTF">2021-10-14T02:05:39Z</dcterms:modified>
  <cp:category/>
</cp:coreProperties>
</file>