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sano.local\Public_new\佐野市共有1\1560水道局総務課\1000　財政計画・経営戦略・経営比較分析\（３）経営比較分析\(Ｂ)下水道事業分\R4.1下水道経営比較分析表(R2決算ベース・法適)\提出\"/>
    </mc:Choice>
  </mc:AlternateContent>
  <xr:revisionPtr revIDLastSave="0" documentId="13_ncr:1_{4F74F9DC-F97C-4BD8-B07F-2646DC2CFB9B}" xr6:coauthVersionLast="43" xr6:coauthVersionMax="43" xr10:uidLastSave="{00000000-0000-0000-0000-000000000000}"/>
  <workbookProtection workbookAlgorithmName="SHA-512" workbookHashValue="QXcV+6L6FhtChRSwFT+qKDddEltgBMXBgeZ6hQHdyw+y2VVSr3ezsA2aeESU/3uXCri5C0AJYDIWYf40Ipxy8w==" workbookSaltValue="sG6/2o4cFsGIUNOUcCYUKg==" workbookSpinCount="100000" lockStructure="1"/>
  <bookViews>
    <workbookView xWindow="-120" yWindow="-120" windowWidth="20730" windowHeight="111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AL8" i="4" s="1"/>
  <c r="R6" i="5"/>
  <c r="AD10" i="4" s="1"/>
  <c r="Q6" i="5"/>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K85" i="4"/>
  <c r="J85" i="4"/>
  <c r="I85" i="4"/>
  <c r="E85" i="4"/>
  <c r="AT10" i="4"/>
  <c r="W10" i="4"/>
  <c r="I10" i="4"/>
  <c r="BB8" i="4"/>
  <c r="P8" i="4"/>
  <c r="I8" i="4"/>
</calcChain>
</file>

<file path=xl/sharedStrings.xml><?xml version="1.0" encoding="utf-8"?>
<sst xmlns="http://schemas.openxmlformats.org/spreadsheetml/2006/main" count="319" uniqueCount="116">
  <si>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</si>
  <si>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</si>
  <si>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</si>
  <si>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</si>
  <si>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</si>
  <si>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</si>
  <si>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</si>
  <si>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</si>
  <si>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</si>
  <si>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</si>
  <si>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</si>
  <si>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</si>
  <si>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</si>
  <si>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</si>
  <si>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</si>
  <si>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</si>
  <si>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</si>
  <si>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</si>
  <si>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</si>
  <si>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</si>
  <si>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</si>
  <si>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</si>
  <si>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</si>
  <si>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</si>
  <si>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</si>
  <si>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</si>
  <si>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</si>
  <si>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</si>
  <si>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</si>
  <si>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</si>
  <si>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</si>
  <si>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</si>
  <si>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</si>
  <si>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</si>
  <si>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</si>
  <si>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</si>
  <si>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</si>
  <si>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</si>
  <si>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</si>
  <si>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</si>
  <si>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</si>
  <si>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</si>
  <si>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</si>
  <si>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</si>
  <si>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</si>
  <si>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</si>
  <si>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</si>
  <si>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</si>
  <si>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</si>
  <si>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</si>
  <si>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</si>
  <si>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</si>
  <si>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</si>
  <si>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</si>
  <si>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</si>
  <si>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</si>
  <si>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</si>
  <si>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</si>
  <si>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</si>
  <si>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</si>
  <si>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</si>
  <si>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</si>
  <si>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</si>
  <si>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</si>
  <si>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</si>
  <si>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</si>
  <si>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</si>
  <si>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</si>
  <si>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</si>
  <si>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</si>
  <si>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</si>
  <si>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</si>
  <si>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</si>
  <si>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</si>
  <si>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</si>
  <si>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</si>
  <si>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</si>
  <si>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</si>
  <si>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</si>
  <si>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</si>
  <si>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</si>
  <si>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</si>
  <si>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</si>
  <si>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</si>
  <si>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</si>
  <si>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</si>
  <si>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</si>
  <si>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</si>
  <si>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</si>
  <si>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</si>
  <si>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</si>
  <si>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</si>
  <si>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</si>
  <si>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</si>
  <si>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</si>
  <si>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</si>
  <si>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佐野市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</si>
  <si>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</si>
  <si>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</si>
  <si>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</si>
  <si>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</si>
  <si>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</si>
  <si>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</si>
  <si>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</si>
  <si>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</si>
  <si>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</si>
  <si>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</si>
  <si>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</si>
  <si>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</si>
  <si>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</si>
  <si>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</si>
  <si>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</si>
  <si>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</si>
  <si>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①経常収支比率は、約２５０％と類似団体や全国平均より高くなっているが、一般会計からの繰入金等が多いためである。
　②累積欠損金比率は、存在していない。
　③流動比率は、類似団体や全国平均と比べて高い。
　④企業債残高対事業規模比率は、更新工事を行っていないため存在していない。
　⑤経費回収率は、類似団体や全国平均より低く使用料で回収すべき経費を使用料で賄えていない状況である。
　⑥汚水処理原価は、１㎥当たり約４２４円で、類似団体や全国平均より高い。
　⑦施設利用率は、類似団体や全国平均と同程度である。
　⑧水洗化率は、類似団体や全国平均よりやや低い状況となっている。
　経営の健全性・効率性は、④以外の指標からは比較的良い状態を保てているが、⑤の指標では低い状況にあると考えられる。</t>
    <rPh sb="10" eb="11">
      <t>ヤク</t>
    </rPh>
    <rPh sb="16" eb="18">
      <t>ルイジ</t>
    </rPh>
    <rPh sb="18" eb="20">
      <t>ダンタイ</t>
    </rPh>
    <rPh sb="21" eb="23">
      <t>ゼンコク</t>
    </rPh>
    <rPh sb="23" eb="25">
      <t>ヘイキン</t>
    </rPh>
    <rPh sb="27" eb="28">
      <t>タカ</t>
    </rPh>
    <rPh sb="36" eb="38">
      <t>イッパン</t>
    </rPh>
    <rPh sb="38" eb="40">
      <t>カイケイ</t>
    </rPh>
    <rPh sb="43" eb="45">
      <t>クリイレ</t>
    </rPh>
    <rPh sb="45" eb="46">
      <t>キン</t>
    </rPh>
    <rPh sb="46" eb="47">
      <t>トウ</t>
    </rPh>
    <rPh sb="48" eb="49">
      <t>オオ</t>
    </rPh>
    <rPh sb="85" eb="87">
      <t>ルイジ</t>
    </rPh>
    <rPh sb="87" eb="89">
      <t>ダンタイ</t>
    </rPh>
    <rPh sb="90" eb="92">
      <t>ゼンコク</t>
    </rPh>
    <rPh sb="92" eb="94">
      <t>ヘイキン</t>
    </rPh>
    <rPh sb="95" eb="96">
      <t>クラ</t>
    </rPh>
    <rPh sb="98" eb="99">
      <t>タカ</t>
    </rPh>
    <rPh sb="110" eb="112">
      <t>ジギョウ</t>
    </rPh>
    <rPh sb="112" eb="114">
      <t>キボ</t>
    </rPh>
    <rPh sb="118" eb="120">
      <t>コウシン</t>
    </rPh>
    <rPh sb="120" eb="122">
      <t>コウジ</t>
    </rPh>
    <rPh sb="123" eb="124">
      <t>オコナ</t>
    </rPh>
    <rPh sb="131" eb="133">
      <t>ソンザイ</t>
    </rPh>
    <rPh sb="142" eb="144">
      <t>ケイヒ</t>
    </rPh>
    <rPh sb="149" eb="151">
      <t>ルイジ</t>
    </rPh>
    <rPh sb="151" eb="153">
      <t>ダンタイ</t>
    </rPh>
    <rPh sb="154" eb="156">
      <t>ゼンコク</t>
    </rPh>
    <rPh sb="156" eb="158">
      <t>ヘイキン</t>
    </rPh>
    <rPh sb="160" eb="161">
      <t>ヒク</t>
    </rPh>
    <rPh sb="162" eb="165">
      <t>シヨウリョウ</t>
    </rPh>
    <rPh sb="166" eb="168">
      <t>カイシュウ</t>
    </rPh>
    <rPh sb="171" eb="173">
      <t>ケイヒ</t>
    </rPh>
    <rPh sb="174" eb="176">
      <t>シヨウ</t>
    </rPh>
    <rPh sb="176" eb="177">
      <t>リョウ</t>
    </rPh>
    <rPh sb="178" eb="179">
      <t>マカナ</t>
    </rPh>
    <rPh sb="184" eb="186">
      <t>ジョウキョウ</t>
    </rPh>
    <rPh sb="193" eb="195">
      <t>オスイ</t>
    </rPh>
    <rPh sb="195" eb="197">
      <t>ショリ</t>
    </rPh>
    <rPh sb="206" eb="207">
      <t>ヤク</t>
    </rPh>
    <rPh sb="213" eb="215">
      <t>ルイジ</t>
    </rPh>
    <rPh sb="215" eb="217">
      <t>ダンタイ</t>
    </rPh>
    <rPh sb="224" eb="225">
      <t>タカ</t>
    </rPh>
    <rPh sb="237" eb="239">
      <t>ルイジ</t>
    </rPh>
    <rPh sb="239" eb="241">
      <t>ダンタイ</t>
    </rPh>
    <rPh sb="242" eb="244">
      <t>ゼンコク</t>
    </rPh>
    <rPh sb="244" eb="246">
      <t>ヘイキン</t>
    </rPh>
    <rPh sb="247" eb="248">
      <t>ドウ</t>
    </rPh>
    <rPh sb="248" eb="250">
      <t>テイド</t>
    </rPh>
    <rPh sb="257" eb="260">
      <t>スイセンカ</t>
    </rPh>
    <rPh sb="263" eb="265">
      <t>ルイジ</t>
    </rPh>
    <rPh sb="265" eb="267">
      <t>ダンタイ</t>
    </rPh>
    <rPh sb="268" eb="270">
      <t>ゼンコク</t>
    </rPh>
    <rPh sb="270" eb="272">
      <t>ヘイキン</t>
    </rPh>
    <rPh sb="276" eb="277">
      <t>ヒク</t>
    </rPh>
    <rPh sb="278" eb="280">
      <t>ジョウキョウ</t>
    </rPh>
    <rPh sb="302" eb="304">
      <t>イガイ</t>
    </rPh>
    <rPh sb="305" eb="307">
      <t>シヒョウ</t>
    </rPh>
    <rPh sb="310" eb="313">
      <t>ヒカクテキ</t>
    </rPh>
    <rPh sb="313" eb="314">
      <t>ヨ</t>
    </rPh>
    <rPh sb="315" eb="317">
      <t>ジョウタイ</t>
    </rPh>
    <rPh sb="318" eb="319">
      <t>タモ</t>
    </rPh>
    <rPh sb="339" eb="340">
      <t>カンガ</t>
    </rPh>
    <phoneticPr fontId="4"/>
  </si>
  <si>
    <t>　農業集落排水事業は、平成１７年度に新規建設事業が終了しており、令和５年度末を目標に残り１地区について、既存の管渠を利用しつつ公共下水道に切り替え、維持・修繕費用の増加を抑制するとともに、更新費用の発生を抑えることが重要であると考える。</t>
    <rPh sb="1" eb="3">
      <t>ノウギョウ</t>
    </rPh>
    <rPh sb="3" eb="5">
      <t>シュウラク</t>
    </rPh>
    <rPh sb="5" eb="7">
      <t>ハイスイ</t>
    </rPh>
    <rPh sb="7" eb="9">
      <t>ジギョウ</t>
    </rPh>
    <rPh sb="11" eb="13">
      <t>ヘイセイ</t>
    </rPh>
    <rPh sb="15" eb="17">
      <t>ネンド</t>
    </rPh>
    <rPh sb="18" eb="20">
      <t>シンキ</t>
    </rPh>
    <rPh sb="20" eb="22">
      <t>ケンセツ</t>
    </rPh>
    <rPh sb="22" eb="24">
      <t>ジギョウ</t>
    </rPh>
    <rPh sb="25" eb="27">
      <t>シュウリョウ</t>
    </rPh>
    <rPh sb="32" eb="34">
      <t>レイワ</t>
    </rPh>
    <rPh sb="35" eb="37">
      <t>ネンド</t>
    </rPh>
    <rPh sb="37" eb="38">
      <t>マツ</t>
    </rPh>
    <rPh sb="39" eb="41">
      <t>モクヒョウ</t>
    </rPh>
    <rPh sb="42" eb="43">
      <t>ノコ</t>
    </rPh>
    <rPh sb="45" eb="47">
      <t>チク</t>
    </rPh>
    <rPh sb="52" eb="54">
      <t>キソン</t>
    </rPh>
    <rPh sb="55" eb="57">
      <t>カンキョ</t>
    </rPh>
    <rPh sb="58" eb="60">
      <t>リヨウ</t>
    </rPh>
    <rPh sb="63" eb="65">
      <t>コウキョウ</t>
    </rPh>
    <rPh sb="65" eb="68">
      <t>ゲスイドウ</t>
    </rPh>
    <rPh sb="69" eb="70">
      <t>キ</t>
    </rPh>
    <rPh sb="71" eb="72">
      <t>カ</t>
    </rPh>
    <rPh sb="74" eb="76">
      <t>イジ</t>
    </rPh>
    <rPh sb="77" eb="79">
      <t>シュウゼン</t>
    </rPh>
    <rPh sb="79" eb="81">
      <t>ヒヨウ</t>
    </rPh>
    <rPh sb="82" eb="84">
      <t>ゾウカ</t>
    </rPh>
    <rPh sb="85" eb="87">
      <t>ヨクセイ</t>
    </rPh>
    <rPh sb="94" eb="96">
      <t>コウシン</t>
    </rPh>
    <rPh sb="96" eb="98">
      <t>ヒヨウ</t>
    </rPh>
    <rPh sb="99" eb="101">
      <t>ハッセイ</t>
    </rPh>
    <rPh sb="102" eb="103">
      <t>オサ</t>
    </rPh>
    <rPh sb="108" eb="110">
      <t>ジュウヨウ</t>
    </rPh>
    <rPh sb="114" eb="115">
      <t>カンガ</t>
    </rPh>
    <phoneticPr fontId="4"/>
  </si>
  <si>
    <t xml:space="preserve">　①有形固定資産減価償却率は、令和２年度が法適用初年度のため類似団体や全国平均との比較は困難である。
　②管渠老朽化率は全ての管渠が法定耐用年数内である。
　③管渠改善率は管渠の更新等を行っていないため存在していない。
</t>
    <rPh sb="30" eb="32">
      <t>ルイジ</t>
    </rPh>
    <rPh sb="32" eb="34">
      <t>ダンタイ</t>
    </rPh>
    <rPh sb="35" eb="37">
      <t>ゼンコク</t>
    </rPh>
    <rPh sb="37" eb="39">
      <t>ヘイキン</t>
    </rPh>
    <rPh sb="41" eb="43">
      <t>ヒカク</t>
    </rPh>
    <rPh sb="44" eb="46">
      <t>コンナン</t>
    </rPh>
    <rPh sb="53" eb="55">
      <t>カンキョ</t>
    </rPh>
    <rPh sb="55" eb="57">
      <t>ロウキュウ</t>
    </rPh>
    <rPh sb="60" eb="61">
      <t>スベ</t>
    </rPh>
    <rPh sb="63" eb="65">
      <t>カンキョ</t>
    </rPh>
    <rPh sb="66" eb="68">
      <t>ホウテイ</t>
    </rPh>
    <rPh sb="68" eb="70">
      <t>タイヨウ</t>
    </rPh>
    <rPh sb="70" eb="72">
      <t>ネンスウ</t>
    </rPh>
    <rPh sb="72" eb="73">
      <t>ナイ</t>
    </rPh>
    <rPh sb="80" eb="82">
      <t>カンキョ</t>
    </rPh>
    <rPh sb="82" eb="84">
      <t>カイゼン</t>
    </rPh>
    <rPh sb="86" eb="88">
      <t>カンキョ</t>
    </rPh>
    <rPh sb="89" eb="91">
      <t>コウシン</t>
    </rPh>
    <rPh sb="91" eb="92">
      <t>トウ</t>
    </rPh>
    <rPh sb="93" eb="94">
      <t>オコナ</t>
    </rPh>
    <rPh sb="101" eb="103">
      <t>ソンザイ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</si>
</sst>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08B6-4398-8BD5-C64FB03C4E2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0.25</c:v>
                </c:pt>
              </c:numCache>
            </c:numRef>
          </c:val>
          <c:smooth val="0"/>
          <c:extLst>
            <c:ext xmlns:c16="http://schemas.microsoft.com/office/drawing/2014/chart" uri="{C3380CC4-5D6E-409C-BE32-E72D297353CC}">
              <c16:uniqueId val="{00000001-08B6-4398-8BD5-C64FB03C4E2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55.23</c:v>
                </c:pt>
              </c:numCache>
            </c:numRef>
          </c:val>
          <c:extLst>
            <c:ext xmlns:c16="http://schemas.microsoft.com/office/drawing/2014/chart" uri="{C3380CC4-5D6E-409C-BE32-E72D297353CC}">
              <c16:uniqueId val="{00000000-EB25-4928-88EF-E0372B5298A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54.83</c:v>
                </c:pt>
              </c:numCache>
            </c:numRef>
          </c:val>
          <c:smooth val="0"/>
          <c:extLst>
            <c:ext xmlns:c16="http://schemas.microsoft.com/office/drawing/2014/chart" uri="{C3380CC4-5D6E-409C-BE32-E72D297353CC}">
              <c16:uniqueId val="{00000001-EB25-4928-88EF-E0372B5298A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82.25</c:v>
                </c:pt>
              </c:numCache>
            </c:numRef>
          </c:val>
          <c:extLst>
            <c:ext xmlns:c16="http://schemas.microsoft.com/office/drawing/2014/chart" uri="{C3380CC4-5D6E-409C-BE32-E72D297353CC}">
              <c16:uniqueId val="{00000000-CBA1-48A0-B10B-287BA81AFC5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84.7</c:v>
                </c:pt>
              </c:numCache>
            </c:numRef>
          </c:val>
          <c:smooth val="0"/>
          <c:extLst>
            <c:ext xmlns:c16="http://schemas.microsoft.com/office/drawing/2014/chart" uri="{C3380CC4-5D6E-409C-BE32-E72D297353CC}">
              <c16:uniqueId val="{00000001-CBA1-48A0-B10B-287BA81AFC5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250.87</c:v>
                </c:pt>
              </c:numCache>
            </c:numRef>
          </c:val>
          <c:extLst>
            <c:ext xmlns:c16="http://schemas.microsoft.com/office/drawing/2014/chart" uri="{C3380CC4-5D6E-409C-BE32-E72D297353CC}">
              <c16:uniqueId val="{00000000-198F-4DEF-9077-528412F49A7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106.37</c:v>
                </c:pt>
              </c:numCache>
            </c:numRef>
          </c:val>
          <c:smooth val="0"/>
          <c:extLst>
            <c:ext xmlns:c16="http://schemas.microsoft.com/office/drawing/2014/chart" uri="{C3380CC4-5D6E-409C-BE32-E72D297353CC}">
              <c16:uniqueId val="{00000001-198F-4DEF-9077-528412F49A7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4.26</c:v>
                </c:pt>
              </c:numCache>
            </c:numRef>
          </c:val>
          <c:extLst>
            <c:ext xmlns:c16="http://schemas.microsoft.com/office/drawing/2014/chart" uri="{C3380CC4-5D6E-409C-BE32-E72D297353CC}">
              <c16:uniqueId val="{00000000-D16D-4938-A9D5-97885750A1C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20.34</c:v>
                </c:pt>
              </c:numCache>
            </c:numRef>
          </c:val>
          <c:smooth val="0"/>
          <c:extLst>
            <c:ext xmlns:c16="http://schemas.microsoft.com/office/drawing/2014/chart" uri="{C3380CC4-5D6E-409C-BE32-E72D297353CC}">
              <c16:uniqueId val="{00000001-D16D-4938-A9D5-97885750A1C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87B-4A3D-A221-A71E87BE281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787B-4A3D-A221-A71E87BE281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535F-4E2A-BD26-5816DA8B305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139.02000000000001</c:v>
                </c:pt>
              </c:numCache>
            </c:numRef>
          </c:val>
          <c:smooth val="0"/>
          <c:extLst>
            <c:ext xmlns:c16="http://schemas.microsoft.com/office/drawing/2014/chart" uri="{C3380CC4-5D6E-409C-BE32-E72D297353CC}">
              <c16:uniqueId val="{00000001-535F-4E2A-BD26-5816DA8B305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146.13</c:v>
                </c:pt>
              </c:numCache>
            </c:numRef>
          </c:val>
          <c:extLst>
            <c:ext xmlns:c16="http://schemas.microsoft.com/office/drawing/2014/chart" uri="{C3380CC4-5D6E-409C-BE32-E72D297353CC}">
              <c16:uniqueId val="{00000000-23DC-4317-A4B9-825AC91F145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29.13</c:v>
                </c:pt>
              </c:numCache>
            </c:numRef>
          </c:val>
          <c:smooth val="0"/>
          <c:extLst>
            <c:ext xmlns:c16="http://schemas.microsoft.com/office/drawing/2014/chart" uri="{C3380CC4-5D6E-409C-BE32-E72D297353CC}">
              <c16:uniqueId val="{00000001-23DC-4317-A4B9-825AC91F145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6EA1-4194-BCC6-BC0F8AF64AC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867.83</c:v>
                </c:pt>
              </c:numCache>
            </c:numRef>
          </c:val>
          <c:smooth val="0"/>
          <c:extLst>
            <c:ext xmlns:c16="http://schemas.microsoft.com/office/drawing/2014/chart" uri="{C3380CC4-5D6E-409C-BE32-E72D297353CC}">
              <c16:uniqueId val="{00000001-6EA1-4194-BCC6-BC0F8AF64AC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25.64</c:v>
                </c:pt>
              </c:numCache>
            </c:numRef>
          </c:val>
          <c:extLst>
            <c:ext xmlns:c16="http://schemas.microsoft.com/office/drawing/2014/chart" uri="{C3380CC4-5D6E-409C-BE32-E72D297353CC}">
              <c16:uniqueId val="{00000000-6391-4360-8E22-022AE1B0C9C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57.08</c:v>
                </c:pt>
              </c:numCache>
            </c:numRef>
          </c:val>
          <c:smooth val="0"/>
          <c:extLst>
            <c:ext xmlns:c16="http://schemas.microsoft.com/office/drawing/2014/chart" uri="{C3380CC4-5D6E-409C-BE32-E72D297353CC}">
              <c16:uniqueId val="{00000001-6391-4360-8E22-022AE1B0C9C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424.42</c:v>
                </c:pt>
              </c:numCache>
            </c:numRef>
          </c:val>
          <c:extLst>
            <c:ext xmlns:c16="http://schemas.microsoft.com/office/drawing/2014/chart" uri="{C3380CC4-5D6E-409C-BE32-E72D297353CC}">
              <c16:uniqueId val="{00000000-B732-4592-AEAC-D9CF0AD1616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274.99</c:v>
                </c:pt>
              </c:numCache>
            </c:numRef>
          </c:val>
          <c:smooth val="0"/>
          <c:extLst>
            <c:ext xmlns:c16="http://schemas.microsoft.com/office/drawing/2014/chart" uri="{C3380CC4-5D6E-409C-BE32-E72D297353CC}">
              <c16:uniqueId val="{00000001-B732-4592-AEAC-D9CF0AD1616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K28"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栃木県　佐野市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117358</v>
      </c>
      <c r="AM8" s="51"/>
      <c r="AN8" s="51"/>
      <c r="AO8" s="51"/>
      <c r="AP8" s="51"/>
      <c r="AQ8" s="51"/>
      <c r="AR8" s="51"/>
      <c r="AS8" s="51"/>
      <c r="AT8" s="46">
        <f>データ!T6</f>
        <v>356.04</v>
      </c>
      <c r="AU8" s="46"/>
      <c r="AV8" s="46"/>
      <c r="AW8" s="46"/>
      <c r="AX8" s="46"/>
      <c r="AY8" s="46"/>
      <c r="AZ8" s="46"/>
      <c r="BA8" s="46"/>
      <c r="BB8" s="46">
        <f>データ!U6</f>
        <v>329.62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36.33</v>
      </c>
      <c r="J10" s="46"/>
      <c r="K10" s="46"/>
      <c r="L10" s="46"/>
      <c r="M10" s="46"/>
      <c r="N10" s="46"/>
      <c r="O10" s="46"/>
      <c r="P10" s="46">
        <f>データ!P6</f>
        <v>0.9</v>
      </c>
      <c r="Q10" s="46"/>
      <c r="R10" s="46"/>
      <c r="S10" s="46"/>
      <c r="T10" s="46"/>
      <c r="U10" s="46"/>
      <c r="V10" s="46"/>
      <c r="W10" s="46">
        <f>データ!Q6</f>
        <v>95.15</v>
      </c>
      <c r="X10" s="46"/>
      <c r="Y10" s="46"/>
      <c r="Z10" s="46"/>
      <c r="AA10" s="46"/>
      <c r="AB10" s="46"/>
      <c r="AC10" s="46"/>
      <c r="AD10" s="51">
        <f>データ!R6</f>
        <v>2200</v>
      </c>
      <c r="AE10" s="51"/>
      <c r="AF10" s="51"/>
      <c r="AG10" s="51"/>
      <c r="AH10" s="51"/>
      <c r="AI10" s="51"/>
      <c r="AJ10" s="51"/>
      <c r="AK10" s="2"/>
      <c r="AL10" s="51">
        <f>データ!V6</f>
        <v>1048</v>
      </c>
      <c r="AM10" s="51"/>
      <c r="AN10" s="51"/>
      <c r="AO10" s="51"/>
      <c r="AP10" s="51"/>
      <c r="AQ10" s="51"/>
      <c r="AR10" s="51"/>
      <c r="AS10" s="51"/>
      <c r="AT10" s="46">
        <f>データ!W6</f>
        <v>0.54</v>
      </c>
      <c r="AU10" s="46"/>
      <c r="AV10" s="46"/>
      <c r="AW10" s="46"/>
      <c r="AX10" s="46"/>
      <c r="AY10" s="46"/>
      <c r="AZ10" s="46"/>
      <c r="BA10" s="46"/>
      <c r="BB10" s="46">
        <f>データ!X6</f>
        <v>1940.74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0" t="s">
        <v>26</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113</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6"/>
      <c r="BM44" s="77"/>
      <c r="BN44" s="77"/>
      <c r="BO44" s="77"/>
      <c r="BP44" s="77"/>
      <c r="BQ44" s="77"/>
      <c r="BR44" s="77"/>
      <c r="BS44" s="77"/>
      <c r="BT44" s="77"/>
      <c r="BU44" s="77"/>
      <c r="BV44" s="77"/>
      <c r="BW44" s="77"/>
      <c r="BX44" s="77"/>
      <c r="BY44" s="77"/>
      <c r="BZ44" s="7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27</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57" t="s">
        <v>28</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4"/>
      <c r="BM60" s="55"/>
      <c r="BN60" s="55"/>
      <c r="BO60" s="55"/>
      <c r="BP60" s="55"/>
      <c r="BQ60" s="55"/>
      <c r="BR60" s="55"/>
      <c r="BS60" s="55"/>
      <c r="BT60" s="55"/>
      <c r="BU60" s="55"/>
      <c r="BV60" s="55"/>
      <c r="BW60" s="55"/>
      <c r="BX60" s="55"/>
      <c r="BY60" s="55"/>
      <c r="BZ60" s="56"/>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4"/>
      <c r="BM63" s="55"/>
      <c r="BN63" s="55"/>
      <c r="BO63" s="55"/>
      <c r="BP63" s="55"/>
      <c r="BQ63" s="55"/>
      <c r="BR63" s="55"/>
      <c r="BS63" s="55"/>
      <c r="BT63" s="55"/>
      <c r="BU63" s="55"/>
      <c r="BV63" s="55"/>
      <c r="BW63" s="55"/>
      <c r="BX63" s="55"/>
      <c r="BY63" s="55"/>
      <c r="BZ63" s="5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29</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6"/>
      <c r="BM82" s="67"/>
      <c r="BN82" s="67"/>
      <c r="BO82" s="67"/>
      <c r="BP82" s="67"/>
      <c r="BQ82" s="67"/>
      <c r="BR82" s="67"/>
      <c r="BS82" s="67"/>
      <c r="BT82" s="67"/>
      <c r="BU82" s="67"/>
      <c r="BV82" s="67"/>
      <c r="BW82" s="67"/>
      <c r="BX82" s="67"/>
      <c r="BY82" s="67"/>
      <c r="BZ82" s="6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AX2PcSKsqm1A/SAL0WqgGcsON5VWAq0QYpA/EgSpp9TU0DTbER1+VxTeJRzT3H3Ug+flZ26TzOvlzBoDAbuVHA==" saltValue="moXgRJNze4XUYfgJbQCNT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0" t="s">
        <v>52</v>
      </c>
      <c r="I3" s="81"/>
      <c r="J3" s="81"/>
      <c r="K3" s="81"/>
      <c r="L3" s="81"/>
      <c r="M3" s="81"/>
      <c r="N3" s="81"/>
      <c r="O3" s="81"/>
      <c r="P3" s="81"/>
      <c r="Q3" s="81"/>
      <c r="R3" s="81"/>
      <c r="S3" s="81"/>
      <c r="T3" s="81"/>
      <c r="U3" s="81"/>
      <c r="V3" s="81"/>
      <c r="W3" s="81"/>
      <c r="X3" s="82"/>
      <c r="Y3" s="86" t="s">
        <v>53</v>
      </c>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t="s">
        <v>54</v>
      </c>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row>
    <row r="4" spans="1:148" x14ac:dyDescent="0.15">
      <c r="A4" s="28" t="s">
        <v>55</v>
      </c>
      <c r="B4" s="30"/>
      <c r="C4" s="30"/>
      <c r="D4" s="30"/>
      <c r="E4" s="30"/>
      <c r="F4" s="30"/>
      <c r="G4" s="30"/>
      <c r="H4" s="83"/>
      <c r="I4" s="84"/>
      <c r="J4" s="84"/>
      <c r="K4" s="84"/>
      <c r="L4" s="84"/>
      <c r="M4" s="84"/>
      <c r="N4" s="84"/>
      <c r="O4" s="84"/>
      <c r="P4" s="84"/>
      <c r="Q4" s="84"/>
      <c r="R4" s="84"/>
      <c r="S4" s="84"/>
      <c r="T4" s="84"/>
      <c r="U4" s="84"/>
      <c r="V4" s="84"/>
      <c r="W4" s="84"/>
      <c r="X4" s="85"/>
      <c r="Y4" s="79" t="s">
        <v>56</v>
      </c>
      <c r="Z4" s="79"/>
      <c r="AA4" s="79"/>
      <c r="AB4" s="79"/>
      <c r="AC4" s="79"/>
      <c r="AD4" s="79"/>
      <c r="AE4" s="79"/>
      <c r="AF4" s="79"/>
      <c r="AG4" s="79"/>
      <c r="AH4" s="79"/>
      <c r="AI4" s="79"/>
      <c r="AJ4" s="79" t="s">
        <v>57</v>
      </c>
      <c r="AK4" s="79"/>
      <c r="AL4" s="79"/>
      <c r="AM4" s="79"/>
      <c r="AN4" s="79"/>
      <c r="AO4" s="79"/>
      <c r="AP4" s="79"/>
      <c r="AQ4" s="79"/>
      <c r="AR4" s="79"/>
      <c r="AS4" s="79"/>
      <c r="AT4" s="79"/>
      <c r="AU4" s="79" t="s">
        <v>58</v>
      </c>
      <c r="AV4" s="79"/>
      <c r="AW4" s="79"/>
      <c r="AX4" s="79"/>
      <c r="AY4" s="79"/>
      <c r="AZ4" s="79"/>
      <c r="BA4" s="79"/>
      <c r="BB4" s="79"/>
      <c r="BC4" s="79"/>
      <c r="BD4" s="79"/>
      <c r="BE4" s="79"/>
      <c r="BF4" s="79" t="s">
        <v>59</v>
      </c>
      <c r="BG4" s="79"/>
      <c r="BH4" s="79"/>
      <c r="BI4" s="79"/>
      <c r="BJ4" s="79"/>
      <c r="BK4" s="79"/>
      <c r="BL4" s="79"/>
      <c r="BM4" s="79"/>
      <c r="BN4" s="79"/>
      <c r="BO4" s="79"/>
      <c r="BP4" s="79"/>
      <c r="BQ4" s="79" t="s">
        <v>60</v>
      </c>
      <c r="BR4" s="79"/>
      <c r="BS4" s="79"/>
      <c r="BT4" s="79"/>
      <c r="BU4" s="79"/>
      <c r="BV4" s="79"/>
      <c r="BW4" s="79"/>
      <c r="BX4" s="79"/>
      <c r="BY4" s="79"/>
      <c r="BZ4" s="79"/>
      <c r="CA4" s="79"/>
      <c r="CB4" s="79" t="s">
        <v>61</v>
      </c>
      <c r="CC4" s="79"/>
      <c r="CD4" s="79"/>
      <c r="CE4" s="79"/>
      <c r="CF4" s="79"/>
      <c r="CG4" s="79"/>
      <c r="CH4" s="79"/>
      <c r="CI4" s="79"/>
      <c r="CJ4" s="79"/>
      <c r="CK4" s="79"/>
      <c r="CL4" s="79"/>
      <c r="CM4" s="79" t="s">
        <v>62</v>
      </c>
      <c r="CN4" s="79"/>
      <c r="CO4" s="79"/>
      <c r="CP4" s="79"/>
      <c r="CQ4" s="79"/>
      <c r="CR4" s="79"/>
      <c r="CS4" s="79"/>
      <c r="CT4" s="79"/>
      <c r="CU4" s="79"/>
      <c r="CV4" s="79"/>
      <c r="CW4" s="79"/>
      <c r="CX4" s="79" t="s">
        <v>63</v>
      </c>
      <c r="CY4" s="79"/>
      <c r="CZ4" s="79"/>
      <c r="DA4" s="79"/>
      <c r="DB4" s="79"/>
      <c r="DC4" s="79"/>
      <c r="DD4" s="79"/>
      <c r="DE4" s="79"/>
      <c r="DF4" s="79"/>
      <c r="DG4" s="79"/>
      <c r="DH4" s="79"/>
      <c r="DI4" s="79" t="s">
        <v>64</v>
      </c>
      <c r="DJ4" s="79"/>
      <c r="DK4" s="79"/>
      <c r="DL4" s="79"/>
      <c r="DM4" s="79"/>
      <c r="DN4" s="79"/>
      <c r="DO4" s="79"/>
      <c r="DP4" s="79"/>
      <c r="DQ4" s="79"/>
      <c r="DR4" s="79"/>
      <c r="DS4" s="79"/>
      <c r="DT4" s="79" t="s">
        <v>65</v>
      </c>
      <c r="DU4" s="79"/>
      <c r="DV4" s="79"/>
      <c r="DW4" s="79"/>
      <c r="DX4" s="79"/>
      <c r="DY4" s="79"/>
      <c r="DZ4" s="79"/>
      <c r="EA4" s="79"/>
      <c r="EB4" s="79"/>
      <c r="EC4" s="79"/>
      <c r="ED4" s="79"/>
      <c r="EE4" s="79" t="s">
        <v>66</v>
      </c>
      <c r="EF4" s="79"/>
      <c r="EG4" s="79"/>
      <c r="EH4" s="79"/>
      <c r="EI4" s="79"/>
      <c r="EJ4" s="79"/>
      <c r="EK4" s="79"/>
      <c r="EL4" s="79"/>
      <c r="EM4" s="79"/>
      <c r="EN4" s="79"/>
      <c r="EO4" s="79"/>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92045</v>
      </c>
      <c r="D6" s="33">
        <f t="shared" si="3"/>
        <v>46</v>
      </c>
      <c r="E6" s="33">
        <f t="shared" si="3"/>
        <v>17</v>
      </c>
      <c r="F6" s="33">
        <f t="shared" si="3"/>
        <v>5</v>
      </c>
      <c r="G6" s="33">
        <f t="shared" si="3"/>
        <v>0</v>
      </c>
      <c r="H6" s="33" t="str">
        <f t="shared" si="3"/>
        <v>栃木県　佐野市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36.33</v>
      </c>
      <c r="P6" s="34">
        <f t="shared" si="3"/>
        <v>0.9</v>
      </c>
      <c r="Q6" s="34">
        <f t="shared" si="3"/>
        <v>95.15</v>
      </c>
      <c r="R6" s="34">
        <f t="shared" si="3"/>
        <v>2200</v>
      </c>
      <c r="S6" s="34">
        <f t="shared" si="3"/>
        <v>117358</v>
      </c>
      <c r="T6" s="34">
        <f t="shared" si="3"/>
        <v>356.04</v>
      </c>
      <c r="U6" s="34">
        <f t="shared" si="3"/>
        <v>329.62</v>
      </c>
      <c r="V6" s="34">
        <f t="shared" si="3"/>
        <v>1048</v>
      </c>
      <c r="W6" s="34">
        <f t="shared" si="3"/>
        <v>0.54</v>
      </c>
      <c r="X6" s="34">
        <f t="shared" si="3"/>
        <v>1940.74</v>
      </c>
      <c r="Y6" s="35" t="str">
        <f>IF(Y7="",NA(),Y7)</f>
        <v>-</v>
      </c>
      <c r="Z6" s="35" t="str">
        <f t="shared" ref="Z6:AH6" si="4">IF(Z7="",NA(),Z7)</f>
        <v>-</v>
      </c>
      <c r="AA6" s="35" t="str">
        <f t="shared" si="4"/>
        <v>-</v>
      </c>
      <c r="AB6" s="35" t="str">
        <f t="shared" si="4"/>
        <v>-</v>
      </c>
      <c r="AC6" s="35">
        <f t="shared" si="4"/>
        <v>250.87</v>
      </c>
      <c r="AD6" s="35" t="str">
        <f t="shared" si="4"/>
        <v>-</v>
      </c>
      <c r="AE6" s="35" t="str">
        <f t="shared" si="4"/>
        <v>-</v>
      </c>
      <c r="AF6" s="35" t="str">
        <f t="shared" si="4"/>
        <v>-</v>
      </c>
      <c r="AG6" s="35" t="str">
        <f t="shared" si="4"/>
        <v>-</v>
      </c>
      <c r="AH6" s="35">
        <f t="shared" si="4"/>
        <v>106.37</v>
      </c>
      <c r="AI6" s="34" t="str">
        <f>IF(AI7="","",IF(AI7="-","【-】","【"&amp;SUBSTITUTE(TEXT(AI7,"#,##0.00"),"-","△")&amp;"】"))</f>
        <v>【104.99】</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139.02000000000001</v>
      </c>
      <c r="AT6" s="34" t="str">
        <f>IF(AT7="","",IF(AT7="-","【-】","【"&amp;SUBSTITUTE(TEXT(AT7,"#,##0.00"),"-","△")&amp;"】"))</f>
        <v>【121.19】</v>
      </c>
      <c r="AU6" s="35" t="str">
        <f>IF(AU7="",NA(),AU7)</f>
        <v>-</v>
      </c>
      <c r="AV6" s="35" t="str">
        <f t="shared" ref="AV6:BD6" si="6">IF(AV7="",NA(),AV7)</f>
        <v>-</v>
      </c>
      <c r="AW6" s="35" t="str">
        <f t="shared" si="6"/>
        <v>-</v>
      </c>
      <c r="AX6" s="35" t="str">
        <f t="shared" si="6"/>
        <v>-</v>
      </c>
      <c r="AY6" s="35">
        <f t="shared" si="6"/>
        <v>146.13</v>
      </c>
      <c r="AZ6" s="35" t="str">
        <f t="shared" si="6"/>
        <v>-</v>
      </c>
      <c r="BA6" s="35" t="str">
        <f t="shared" si="6"/>
        <v>-</v>
      </c>
      <c r="BB6" s="35" t="str">
        <f t="shared" si="6"/>
        <v>-</v>
      </c>
      <c r="BC6" s="35" t="str">
        <f t="shared" si="6"/>
        <v>-</v>
      </c>
      <c r="BD6" s="35">
        <f t="shared" si="6"/>
        <v>29.13</v>
      </c>
      <c r="BE6" s="34" t="str">
        <f>IF(BE7="","",IF(BE7="-","【-】","【"&amp;SUBSTITUTE(TEXT(BE7,"#,##0.00"),"-","△")&amp;"】"))</f>
        <v>【32.80】</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867.83</v>
      </c>
      <c r="BP6" s="34" t="str">
        <f>IF(BP7="","",IF(BP7="-","【-】","【"&amp;SUBSTITUTE(TEXT(BP7,"#,##0.00"),"-","△")&amp;"】"))</f>
        <v>【832.52】</v>
      </c>
      <c r="BQ6" s="35" t="str">
        <f>IF(BQ7="",NA(),BQ7)</f>
        <v>-</v>
      </c>
      <c r="BR6" s="35" t="str">
        <f t="shared" ref="BR6:BZ6" si="8">IF(BR7="",NA(),BR7)</f>
        <v>-</v>
      </c>
      <c r="BS6" s="35" t="str">
        <f t="shared" si="8"/>
        <v>-</v>
      </c>
      <c r="BT6" s="35" t="str">
        <f t="shared" si="8"/>
        <v>-</v>
      </c>
      <c r="BU6" s="35">
        <f t="shared" si="8"/>
        <v>25.64</v>
      </c>
      <c r="BV6" s="35" t="str">
        <f t="shared" si="8"/>
        <v>-</v>
      </c>
      <c r="BW6" s="35" t="str">
        <f t="shared" si="8"/>
        <v>-</v>
      </c>
      <c r="BX6" s="35" t="str">
        <f t="shared" si="8"/>
        <v>-</v>
      </c>
      <c r="BY6" s="35" t="str">
        <f t="shared" si="8"/>
        <v>-</v>
      </c>
      <c r="BZ6" s="35">
        <f t="shared" si="8"/>
        <v>57.08</v>
      </c>
      <c r="CA6" s="34" t="str">
        <f>IF(CA7="","",IF(CA7="-","【-】","【"&amp;SUBSTITUTE(TEXT(CA7,"#,##0.00"),"-","△")&amp;"】"))</f>
        <v>【60.94】</v>
      </c>
      <c r="CB6" s="35" t="str">
        <f>IF(CB7="",NA(),CB7)</f>
        <v>-</v>
      </c>
      <c r="CC6" s="35" t="str">
        <f t="shared" ref="CC6:CK6" si="9">IF(CC7="",NA(),CC7)</f>
        <v>-</v>
      </c>
      <c r="CD6" s="35" t="str">
        <f t="shared" si="9"/>
        <v>-</v>
      </c>
      <c r="CE6" s="35" t="str">
        <f t="shared" si="9"/>
        <v>-</v>
      </c>
      <c r="CF6" s="35">
        <f t="shared" si="9"/>
        <v>424.42</v>
      </c>
      <c r="CG6" s="35" t="str">
        <f t="shared" si="9"/>
        <v>-</v>
      </c>
      <c r="CH6" s="35" t="str">
        <f t="shared" si="9"/>
        <v>-</v>
      </c>
      <c r="CI6" s="35" t="str">
        <f t="shared" si="9"/>
        <v>-</v>
      </c>
      <c r="CJ6" s="35" t="str">
        <f t="shared" si="9"/>
        <v>-</v>
      </c>
      <c r="CK6" s="35">
        <f t="shared" si="9"/>
        <v>274.99</v>
      </c>
      <c r="CL6" s="34" t="str">
        <f>IF(CL7="","",IF(CL7="-","【-】","【"&amp;SUBSTITUTE(TEXT(CL7,"#,##0.00"),"-","△")&amp;"】"))</f>
        <v>【253.04】</v>
      </c>
      <c r="CM6" s="35" t="str">
        <f>IF(CM7="",NA(),CM7)</f>
        <v>-</v>
      </c>
      <c r="CN6" s="35" t="str">
        <f t="shared" ref="CN6:CV6" si="10">IF(CN7="",NA(),CN7)</f>
        <v>-</v>
      </c>
      <c r="CO6" s="35" t="str">
        <f t="shared" si="10"/>
        <v>-</v>
      </c>
      <c r="CP6" s="35" t="str">
        <f t="shared" si="10"/>
        <v>-</v>
      </c>
      <c r="CQ6" s="35">
        <f t="shared" si="10"/>
        <v>55.23</v>
      </c>
      <c r="CR6" s="35" t="str">
        <f t="shared" si="10"/>
        <v>-</v>
      </c>
      <c r="CS6" s="35" t="str">
        <f t="shared" si="10"/>
        <v>-</v>
      </c>
      <c r="CT6" s="35" t="str">
        <f t="shared" si="10"/>
        <v>-</v>
      </c>
      <c r="CU6" s="35" t="str">
        <f t="shared" si="10"/>
        <v>-</v>
      </c>
      <c r="CV6" s="35">
        <f t="shared" si="10"/>
        <v>54.83</v>
      </c>
      <c r="CW6" s="34" t="str">
        <f>IF(CW7="","",IF(CW7="-","【-】","【"&amp;SUBSTITUTE(TEXT(CW7,"#,##0.00"),"-","△")&amp;"】"))</f>
        <v>【54.84】</v>
      </c>
      <c r="CX6" s="35" t="str">
        <f>IF(CX7="",NA(),CX7)</f>
        <v>-</v>
      </c>
      <c r="CY6" s="35" t="str">
        <f t="shared" ref="CY6:DG6" si="11">IF(CY7="",NA(),CY7)</f>
        <v>-</v>
      </c>
      <c r="CZ6" s="35" t="str">
        <f t="shared" si="11"/>
        <v>-</v>
      </c>
      <c r="DA6" s="35" t="str">
        <f t="shared" si="11"/>
        <v>-</v>
      </c>
      <c r="DB6" s="35">
        <f t="shared" si="11"/>
        <v>82.25</v>
      </c>
      <c r="DC6" s="35" t="str">
        <f t="shared" si="11"/>
        <v>-</v>
      </c>
      <c r="DD6" s="35" t="str">
        <f t="shared" si="11"/>
        <v>-</v>
      </c>
      <c r="DE6" s="35" t="str">
        <f t="shared" si="11"/>
        <v>-</v>
      </c>
      <c r="DF6" s="35" t="str">
        <f t="shared" si="11"/>
        <v>-</v>
      </c>
      <c r="DG6" s="35">
        <f t="shared" si="11"/>
        <v>84.7</v>
      </c>
      <c r="DH6" s="34" t="str">
        <f>IF(DH7="","",IF(DH7="-","【-】","【"&amp;SUBSTITUTE(TEXT(DH7,"#,##0.00"),"-","△")&amp;"】"))</f>
        <v>【86.60】</v>
      </c>
      <c r="DI6" s="35" t="str">
        <f>IF(DI7="",NA(),DI7)</f>
        <v>-</v>
      </c>
      <c r="DJ6" s="35" t="str">
        <f t="shared" ref="DJ6:DR6" si="12">IF(DJ7="",NA(),DJ7)</f>
        <v>-</v>
      </c>
      <c r="DK6" s="35" t="str">
        <f t="shared" si="12"/>
        <v>-</v>
      </c>
      <c r="DL6" s="35" t="str">
        <f t="shared" si="12"/>
        <v>-</v>
      </c>
      <c r="DM6" s="35">
        <f t="shared" si="12"/>
        <v>4.26</v>
      </c>
      <c r="DN6" s="35" t="str">
        <f t="shared" si="12"/>
        <v>-</v>
      </c>
      <c r="DO6" s="35" t="str">
        <f t="shared" si="12"/>
        <v>-</v>
      </c>
      <c r="DP6" s="35" t="str">
        <f t="shared" si="12"/>
        <v>-</v>
      </c>
      <c r="DQ6" s="35" t="str">
        <f t="shared" si="12"/>
        <v>-</v>
      </c>
      <c r="DR6" s="35">
        <f t="shared" si="12"/>
        <v>20.34</v>
      </c>
      <c r="DS6" s="34" t="str">
        <f>IF(DS7="","",IF(DS7="-","【-】","【"&amp;SUBSTITUTE(TEXT(DS7,"#,##0.00"),"-","△")&amp;"】"))</f>
        <v>【22.21】</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0.25</v>
      </c>
      <c r="EO6" s="34" t="str">
        <f>IF(EO7="","",IF(EO7="-","【-】","【"&amp;SUBSTITUTE(TEXT(EO7,"#,##0.00"),"-","△")&amp;"】"))</f>
        <v>【0.16】</v>
      </c>
    </row>
    <row r="7" spans="1:148" s="36" customFormat="1" x14ac:dyDescent="0.15">
      <c r="A7" s="28"/>
      <c r="B7" s="37">
        <v>2020</v>
      </c>
      <c r="C7" s="37">
        <v>92045</v>
      </c>
      <c r="D7" s="37">
        <v>46</v>
      </c>
      <c r="E7" s="37">
        <v>17</v>
      </c>
      <c r="F7" s="37">
        <v>5</v>
      </c>
      <c r="G7" s="37">
        <v>0</v>
      </c>
      <c r="H7" s="37" t="s">
        <v>96</v>
      </c>
      <c r="I7" s="37" t="s">
        <v>97</v>
      </c>
      <c r="J7" s="37" t="s">
        <v>98</v>
      </c>
      <c r="K7" s="37" t="s">
        <v>99</v>
      </c>
      <c r="L7" s="37" t="s">
        <v>100</v>
      </c>
      <c r="M7" s="37" t="s">
        <v>101</v>
      </c>
      <c r="N7" s="38" t="s">
        <v>102</v>
      </c>
      <c r="O7" s="38">
        <v>36.33</v>
      </c>
      <c r="P7" s="38">
        <v>0.9</v>
      </c>
      <c r="Q7" s="38">
        <v>95.15</v>
      </c>
      <c r="R7" s="38">
        <v>2200</v>
      </c>
      <c r="S7" s="38">
        <v>117358</v>
      </c>
      <c r="T7" s="38">
        <v>356.04</v>
      </c>
      <c r="U7" s="38">
        <v>329.62</v>
      </c>
      <c r="V7" s="38">
        <v>1048</v>
      </c>
      <c r="W7" s="38">
        <v>0.54</v>
      </c>
      <c r="X7" s="38">
        <v>1940.74</v>
      </c>
      <c r="Y7" s="38" t="s">
        <v>102</v>
      </c>
      <c r="Z7" s="38" t="s">
        <v>102</v>
      </c>
      <c r="AA7" s="38" t="s">
        <v>102</v>
      </c>
      <c r="AB7" s="38" t="s">
        <v>102</v>
      </c>
      <c r="AC7" s="38">
        <v>250.87</v>
      </c>
      <c r="AD7" s="38" t="s">
        <v>102</v>
      </c>
      <c r="AE7" s="38" t="s">
        <v>102</v>
      </c>
      <c r="AF7" s="38" t="s">
        <v>102</v>
      </c>
      <c r="AG7" s="38" t="s">
        <v>102</v>
      </c>
      <c r="AH7" s="38">
        <v>106.37</v>
      </c>
      <c r="AI7" s="38">
        <v>104.99</v>
      </c>
      <c r="AJ7" s="38" t="s">
        <v>102</v>
      </c>
      <c r="AK7" s="38" t="s">
        <v>102</v>
      </c>
      <c r="AL7" s="38" t="s">
        <v>102</v>
      </c>
      <c r="AM7" s="38" t="s">
        <v>102</v>
      </c>
      <c r="AN7" s="38">
        <v>0</v>
      </c>
      <c r="AO7" s="38" t="s">
        <v>102</v>
      </c>
      <c r="AP7" s="38" t="s">
        <v>102</v>
      </c>
      <c r="AQ7" s="38" t="s">
        <v>102</v>
      </c>
      <c r="AR7" s="38" t="s">
        <v>102</v>
      </c>
      <c r="AS7" s="38">
        <v>139.02000000000001</v>
      </c>
      <c r="AT7" s="38">
        <v>121.19</v>
      </c>
      <c r="AU7" s="38" t="s">
        <v>102</v>
      </c>
      <c r="AV7" s="38" t="s">
        <v>102</v>
      </c>
      <c r="AW7" s="38" t="s">
        <v>102</v>
      </c>
      <c r="AX7" s="38" t="s">
        <v>102</v>
      </c>
      <c r="AY7" s="38">
        <v>146.13</v>
      </c>
      <c r="AZ7" s="38" t="s">
        <v>102</v>
      </c>
      <c r="BA7" s="38" t="s">
        <v>102</v>
      </c>
      <c r="BB7" s="38" t="s">
        <v>102</v>
      </c>
      <c r="BC7" s="38" t="s">
        <v>102</v>
      </c>
      <c r="BD7" s="38">
        <v>29.13</v>
      </c>
      <c r="BE7" s="38">
        <v>32.799999999999997</v>
      </c>
      <c r="BF7" s="38" t="s">
        <v>102</v>
      </c>
      <c r="BG7" s="38" t="s">
        <v>102</v>
      </c>
      <c r="BH7" s="38" t="s">
        <v>102</v>
      </c>
      <c r="BI7" s="38" t="s">
        <v>102</v>
      </c>
      <c r="BJ7" s="38">
        <v>0</v>
      </c>
      <c r="BK7" s="38" t="s">
        <v>102</v>
      </c>
      <c r="BL7" s="38" t="s">
        <v>102</v>
      </c>
      <c r="BM7" s="38" t="s">
        <v>102</v>
      </c>
      <c r="BN7" s="38" t="s">
        <v>102</v>
      </c>
      <c r="BO7" s="38">
        <v>867.83</v>
      </c>
      <c r="BP7" s="38">
        <v>832.52</v>
      </c>
      <c r="BQ7" s="38" t="s">
        <v>102</v>
      </c>
      <c r="BR7" s="38" t="s">
        <v>102</v>
      </c>
      <c r="BS7" s="38" t="s">
        <v>102</v>
      </c>
      <c r="BT7" s="38" t="s">
        <v>102</v>
      </c>
      <c r="BU7" s="38">
        <v>25.64</v>
      </c>
      <c r="BV7" s="38" t="s">
        <v>102</v>
      </c>
      <c r="BW7" s="38" t="s">
        <v>102</v>
      </c>
      <c r="BX7" s="38" t="s">
        <v>102</v>
      </c>
      <c r="BY7" s="38" t="s">
        <v>102</v>
      </c>
      <c r="BZ7" s="38">
        <v>57.08</v>
      </c>
      <c r="CA7" s="38">
        <v>60.94</v>
      </c>
      <c r="CB7" s="38" t="s">
        <v>102</v>
      </c>
      <c r="CC7" s="38" t="s">
        <v>102</v>
      </c>
      <c r="CD7" s="38" t="s">
        <v>102</v>
      </c>
      <c r="CE7" s="38" t="s">
        <v>102</v>
      </c>
      <c r="CF7" s="38">
        <v>424.42</v>
      </c>
      <c r="CG7" s="38" t="s">
        <v>102</v>
      </c>
      <c r="CH7" s="38" t="s">
        <v>102</v>
      </c>
      <c r="CI7" s="38" t="s">
        <v>102</v>
      </c>
      <c r="CJ7" s="38" t="s">
        <v>102</v>
      </c>
      <c r="CK7" s="38">
        <v>274.99</v>
      </c>
      <c r="CL7" s="38">
        <v>253.04</v>
      </c>
      <c r="CM7" s="38" t="s">
        <v>102</v>
      </c>
      <c r="CN7" s="38" t="s">
        <v>102</v>
      </c>
      <c r="CO7" s="38" t="s">
        <v>102</v>
      </c>
      <c r="CP7" s="38" t="s">
        <v>102</v>
      </c>
      <c r="CQ7" s="38">
        <v>55.23</v>
      </c>
      <c r="CR7" s="38" t="s">
        <v>102</v>
      </c>
      <c r="CS7" s="38" t="s">
        <v>102</v>
      </c>
      <c r="CT7" s="38" t="s">
        <v>102</v>
      </c>
      <c r="CU7" s="38" t="s">
        <v>102</v>
      </c>
      <c r="CV7" s="38">
        <v>54.83</v>
      </c>
      <c r="CW7" s="38">
        <v>54.84</v>
      </c>
      <c r="CX7" s="38" t="s">
        <v>102</v>
      </c>
      <c r="CY7" s="38" t="s">
        <v>102</v>
      </c>
      <c r="CZ7" s="38" t="s">
        <v>102</v>
      </c>
      <c r="DA7" s="38" t="s">
        <v>102</v>
      </c>
      <c r="DB7" s="38">
        <v>82.25</v>
      </c>
      <c r="DC7" s="38" t="s">
        <v>102</v>
      </c>
      <c r="DD7" s="38" t="s">
        <v>102</v>
      </c>
      <c r="DE7" s="38" t="s">
        <v>102</v>
      </c>
      <c r="DF7" s="38" t="s">
        <v>102</v>
      </c>
      <c r="DG7" s="38">
        <v>84.7</v>
      </c>
      <c r="DH7" s="38">
        <v>86.6</v>
      </c>
      <c r="DI7" s="38" t="s">
        <v>102</v>
      </c>
      <c r="DJ7" s="38" t="s">
        <v>102</v>
      </c>
      <c r="DK7" s="38" t="s">
        <v>102</v>
      </c>
      <c r="DL7" s="38" t="s">
        <v>102</v>
      </c>
      <c r="DM7" s="38">
        <v>4.26</v>
      </c>
      <c r="DN7" s="38" t="s">
        <v>102</v>
      </c>
      <c r="DO7" s="38" t="s">
        <v>102</v>
      </c>
      <c r="DP7" s="38" t="s">
        <v>102</v>
      </c>
      <c r="DQ7" s="38" t="s">
        <v>102</v>
      </c>
      <c r="DR7" s="38">
        <v>20.34</v>
      </c>
      <c r="DS7" s="38">
        <v>22.21</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0.25</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荻原美江</cp:lastModifiedBy>
  <cp:lastPrinted>2022-01-25T05:56:42Z</cp:lastPrinted>
  <dcterms:created xsi:type="dcterms:W3CDTF">2021-12-03T07:30:19Z</dcterms:created>
  <dcterms:modified xsi:type="dcterms:W3CDTF">2022-01-31T00:57:31Z</dcterms:modified>
  <cp:category/>
</cp:coreProperties>
</file>