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sano.local\Public_new\佐野市共有1\1560水道局総務課\1000　財政計画・経営戦略・経営比較分析\（３）経営比較分析\(Ａ)水道事業分\R4.1経営比較分析(R2決算ベース)\【経営比較分析表】2020_092045_46_010\"/>
    </mc:Choice>
  </mc:AlternateContent>
  <workbookProtection workbookAlgorithmName="SHA-512" workbookHashValue="8BZbscFZ+Tc1JW+urPaXyJGuap3PY6a+4CT2K6pZ6lwsq+nzSTc6w5SBEti4C+WRVsv8YM1MouwkC24JowCBEw==" workbookSaltValue="gTor57yYEcQR91YrfVWXhA==" workbookSpinCount="100000" lockStructure="1"/>
  <bookViews>
    <workbookView xWindow="0" yWindow="0" windowWidth="20490" windowHeight="744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E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<sst xmlns="http://schemas.openxmlformats.org/spreadsheetml/2006/main" count="228" uniqueCount="114">
  <si>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</si>
  <si>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</si>
  <si>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</si>
  <si>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</si>
  <si>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</si>
  <si>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</si>
  <si>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</si>
  <si>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</si>
  <si>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</si>
  <si>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</si>
  <si>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</si>
  <si>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</si>
  <si>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</si>
  <si>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</si>
  <si>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</si>
  <si>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</si>
  <si>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</si>
  <si>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</si>
  <si>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</si>
  <si>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</si>
  <si>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</si>
  <si>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</si>
  <si>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</si>
  <si>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</si>
  <si>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</si>
  <si>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</si>
  <si>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</si>
  <si>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</si>
  <si>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</si>
  <si>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</si>
  <si>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</si>
  <si>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</si>
  <si>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</si>
  <si>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</si>
  <si>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</si>
  <si>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</si>
  <si>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</si>
  <si>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</si>
  <si>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</si>
  <si>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</si>
  <si>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</si>
  <si>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</si>
  <si>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</si>
  <si>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</si>
  <si>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</si>
  <si>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</si>
  <si>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</si>
  <si>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</si>
  <si>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</si>
  <si>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</si>
  <si>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</si>
  <si>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</si>
  <si>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</si>
  <si>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</si>
  <si>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</si>
  <si>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</si>
  <si>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</si>
  <si>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</si>
  <si>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</si>
  <si>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</si>
  <si>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</si>
  <si>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</si>
  <si>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</si>
  <si>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</si>
  <si>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</si>
  <si>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</si>
  <si>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</si>
  <si>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</si>
  <si>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</si>
  <si>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</si>
  <si>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</si>
  <si>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</si>
  <si>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</si>
  <si>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</si>
  <si>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</si>
  <si>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</si>
  <si>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</si>
  <si>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</si>
  <si>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</si>
  <si>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</si>
  <si>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</si>
  <si>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</si>
  <si>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</si>
  <si>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</si>
  <si>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</si>
  <si>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</si>
  <si>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</si>
  <si>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</si>
  <si>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</si>
  <si>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</si>
  <si>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</si>
  <si>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</si>
  <si>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</si>
  <si>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佐野市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</si>
  <si>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</si>
  <si>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</si>
  <si>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</si>
  <si>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</si>
  <si>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</si>
  <si>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</si>
  <si>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</si>
  <si>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</si>
  <si>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</si>
  <si>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</si>
  <si>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</si>
  <si>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</si>
  <si>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</si>
  <si>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</si>
  <si>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</si>
  <si>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</si>
  <si>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</si>
  <si>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①有形固定資産減価償却率は、令和元年度は全国平均や類似団体を上回る約53％であり、水道施設全体の平均が耐用年数の半分以上の期間を経過したことを示している。経年比較は類似団体と同様に上昇傾向にある。
　②管路経年化率は、平成１０年度から平成２２年度にかけて石綿セメント管を集中的に更新したことにより、全国平均や類似団体を下回っている。しかし、主に塩ビ管の耐用年数超過が増加し始めたことから、経年比較は類似団体と同様に上昇傾向である。
　③管路更新率は、令和２年度は前年度より増加したものの、全国平均や類似団体に比べても低い。これは施設更新や紫外線照射装置の整備に資金を充てたためであり、更新計画に基づいて実施しているものである。
</t>
    <rPh sb="15" eb="20">
      <t>レイワガンネンド</t>
    </rPh>
    <rPh sb="59" eb="61">
      <t>イジョウ</t>
    </rPh>
    <rPh sb="171" eb="172">
      <t>オモ</t>
    </rPh>
    <rPh sb="173" eb="174">
      <t>エン</t>
    </rPh>
    <rPh sb="175" eb="176">
      <t>カン</t>
    </rPh>
    <rPh sb="177" eb="183">
      <t>タイヨウネンスウチョウカ</t>
    </rPh>
    <rPh sb="184" eb="186">
      <t>ゾウカ</t>
    </rPh>
    <rPh sb="187" eb="188">
      <t>ハジ</t>
    </rPh>
    <rPh sb="232" eb="235">
      <t>ゼンネンド</t>
    </rPh>
    <rPh sb="237" eb="239">
      <t>ゾウカ</t>
    </rPh>
    <rPh sb="270" eb="277">
      <t>シガイセンショウシャソウチ</t>
    </rPh>
    <rPh sb="278" eb="280">
      <t>セイビ</t>
    </rPh>
    <phoneticPr fontId="4"/>
  </si>
  <si>
    <t>　比較的安定した経営を継続できていると捉えている。令和２年度については、前年度の台風被災や新型コロナウイルス感染症の影響があるものの、主に修繕費の減少により経常利益が増加している。
　また、有収率の低下傾向と管路経年化比率の上昇については、抑制することが課題である。今後も引き続き、有収率向上のための効果的な漏水調査や、老朽管更新工事等の計画的な実施が、重要であると考えられる。</t>
    <rPh sb="11" eb="13">
      <t>ケイゾク</t>
    </rPh>
    <rPh sb="19" eb="20">
      <t>トラ</t>
    </rPh>
    <rPh sb="36" eb="39">
      <t>ゼンネンド</t>
    </rPh>
    <rPh sb="42" eb="44">
      <t>ヒサイ</t>
    </rPh>
    <rPh sb="45" eb="47">
      <t>シンガタ</t>
    </rPh>
    <rPh sb="54" eb="57">
      <t>カンセンショウ</t>
    </rPh>
    <rPh sb="58" eb="60">
      <t>エイキョウ</t>
    </rPh>
    <rPh sb="67" eb="68">
      <t>オモ</t>
    </rPh>
    <rPh sb="69" eb="72">
      <t>シュウゼンヒ</t>
    </rPh>
    <rPh sb="73" eb="75">
      <t>ゲンショウ</t>
    </rPh>
    <rPh sb="78" eb="80">
      <t>ケイジョウ</t>
    </rPh>
    <rPh sb="80" eb="82">
      <t>リエキ</t>
    </rPh>
    <rPh sb="83" eb="85">
      <t>ゾウカ</t>
    </rPh>
    <rPh sb="101" eb="103">
      <t>ケイコウ</t>
    </rPh>
    <rPh sb="120" eb="122">
      <t>ヨクセイ</t>
    </rPh>
    <rPh sb="127" eb="129">
      <t>カダイ</t>
    </rPh>
    <rPh sb="136" eb="137">
      <t>ヒ</t>
    </rPh>
    <rPh sb="138" eb="139">
      <t>ツヅ</t>
    </rPh>
    <rPh sb="173" eb="175">
      <t>ジッシ</t>
    </rPh>
    <phoneticPr fontId="4"/>
  </si>
  <si>
    <t>　①経常収支比率は、令和元年度に下落していたが令和２年度は回復している。これは主に令和元年東日本台風による被害（以下「台風被災」という。）による災害復旧に充てた修繕費等の減少による。
　②累積欠損金比率は、存在していない。
　③流動比率は、平成３０年度以降増加傾向にある。これは、主に更新計画に基づく投資額の減少に伴う現金の増による。
　④企業債残高対給水収益比率は、給水収益の約５倍の企業債残高があることを示し、類似団体や全国平均より高くなっている。
　⑤料金回収率は前年度より増加している。これは台風被災等の影響が少なくなったことによる給水収益の増加による。
　⑥給水原価は、１㎥当たり１２０円台で推移しており、全国平均や類似団体と比べて低い。
　⑦施設利用率は、令和２年度は前年度より微増となり、全国平均や類似団体平均より高い。なお、平成２９年度の大幅な上昇は平成２８年度末の第５次拡張事業への変更認可によるものである。
　⑧有収率は、年度ごとに増減があるが全般的には低下傾向にある。令和２年度は前年度の台風被災等の影響に比して少し回復している。
　経営の健全性・効率性は、①～⑦の指標からは比較的良い状態を保てているが、⑧の指標ではやや低い状況にあると分析される。</t>
    <rPh sb="10" eb="12">
      <t>レイワ</t>
    </rPh>
    <rPh sb="12" eb="13">
      <t>ガン</t>
    </rPh>
    <rPh sb="13" eb="15">
      <t>ネンド</t>
    </rPh>
    <rPh sb="16" eb="18">
      <t>ゲラク</t>
    </rPh>
    <rPh sb="23" eb="25">
      <t>レイワ</t>
    </rPh>
    <rPh sb="26" eb="28">
      <t>ネンド</t>
    </rPh>
    <rPh sb="29" eb="31">
      <t>カイフク</t>
    </rPh>
    <rPh sb="39" eb="40">
      <t>オモ</t>
    </rPh>
    <rPh sb="41" eb="50">
      <t>レイワガンネンヒガシニホンタイフウ</t>
    </rPh>
    <rPh sb="53" eb="55">
      <t>ヒガイ</t>
    </rPh>
    <rPh sb="56" eb="58">
      <t>イカ</t>
    </rPh>
    <rPh sb="59" eb="61">
      <t>タイフウ</t>
    </rPh>
    <rPh sb="61" eb="63">
      <t>ヒサイ</t>
    </rPh>
    <rPh sb="83" eb="84">
      <t>トウ</t>
    </rPh>
    <rPh sb="85" eb="87">
      <t>ゲンショウ</t>
    </rPh>
    <rPh sb="120" eb="122">
      <t>ヘイセイ</t>
    </rPh>
    <rPh sb="124" eb="126">
      <t>ネンド</t>
    </rPh>
    <rPh sb="126" eb="128">
      <t>イコウ</t>
    </rPh>
    <rPh sb="128" eb="130">
      <t>ゾウカ</t>
    </rPh>
    <rPh sb="130" eb="132">
      <t>ケイコウ</t>
    </rPh>
    <rPh sb="140" eb="141">
      <t>オモ</t>
    </rPh>
    <rPh sb="142" eb="144">
      <t>コウシン</t>
    </rPh>
    <rPh sb="144" eb="146">
      <t>ケイカク</t>
    </rPh>
    <rPh sb="147" eb="148">
      <t>モト</t>
    </rPh>
    <rPh sb="150" eb="152">
      <t>トウシ</t>
    </rPh>
    <rPh sb="152" eb="153">
      <t>ガク</t>
    </rPh>
    <rPh sb="154" eb="156">
      <t>ゲンショウ</t>
    </rPh>
    <rPh sb="157" eb="158">
      <t>トモナ</t>
    </rPh>
    <rPh sb="159" eb="161">
      <t>ゲンキン</t>
    </rPh>
    <rPh sb="162" eb="163">
      <t>ゾウ</t>
    </rPh>
    <rPh sb="189" eb="190">
      <t>ヤク</t>
    </rPh>
    <rPh sb="235" eb="238">
      <t>ゼンネンド</t>
    </rPh>
    <rPh sb="240" eb="242">
      <t>ゾウカ</t>
    </rPh>
    <rPh sb="250" eb="252">
      <t>タイフウ</t>
    </rPh>
    <rPh sb="252" eb="254">
      <t>ヒサイ</t>
    </rPh>
    <rPh sb="254" eb="255">
      <t>トウ</t>
    </rPh>
    <rPh sb="256" eb="258">
      <t>エイキョウ</t>
    </rPh>
    <rPh sb="259" eb="260">
      <t>スク</t>
    </rPh>
    <rPh sb="270" eb="272">
      <t>キュウスイ</t>
    </rPh>
    <rPh sb="272" eb="274">
      <t>シュウエキ</t>
    </rPh>
    <rPh sb="275" eb="277">
      <t>ゾウカ</t>
    </rPh>
    <rPh sb="301" eb="303">
      <t>スイイ</t>
    </rPh>
    <rPh sb="334" eb="336">
      <t>レイワ</t>
    </rPh>
    <rPh sb="337" eb="339">
      <t>ネンド</t>
    </rPh>
    <rPh sb="370" eb="372">
      <t>ヘイセイ</t>
    </rPh>
    <rPh sb="374" eb="376">
      <t>ネンド</t>
    </rPh>
    <rPh sb="377" eb="379">
      <t>オオハバ</t>
    </rPh>
    <rPh sb="380" eb="382">
      <t>ジョウショウ</t>
    </rPh>
    <rPh sb="383" eb="385">
      <t>ヘイセイ</t>
    </rPh>
    <rPh sb="387" eb="389">
      <t>ネンド</t>
    </rPh>
    <rPh sb="389" eb="390">
      <t>マツ</t>
    </rPh>
    <rPh sb="391" eb="392">
      <t>ダイ</t>
    </rPh>
    <rPh sb="393" eb="394">
      <t>ジ</t>
    </rPh>
    <rPh sb="394" eb="398">
      <t>カクチョウジギョウ</t>
    </rPh>
    <rPh sb="400" eb="402">
      <t>ヘンコウ</t>
    </rPh>
    <rPh sb="402" eb="404">
      <t>ニンカ</t>
    </rPh>
    <rPh sb="445" eb="447">
      <t>レイワ</t>
    </rPh>
    <rPh sb="448" eb="450">
      <t>ネンド</t>
    </rPh>
    <rPh sb="451" eb="454">
      <t>ゼンネンド</t>
    </rPh>
    <rPh sb="455" eb="457">
      <t>タイフウ</t>
    </rPh>
    <rPh sb="457" eb="459">
      <t>ヒサイ</t>
    </rPh>
    <rPh sb="459" eb="460">
      <t>トウ</t>
    </rPh>
    <rPh sb="461" eb="463">
      <t>エイキョウ</t>
    </rPh>
    <rPh sb="464" eb="465">
      <t>ヒ</t>
    </rPh>
    <rPh sb="467" eb="468">
      <t>スコ</t>
    </rPh>
    <rPh sb="469" eb="471">
      <t>カイフク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</si>
</sst>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0.53</c:v>
                </c:pt>
                <c:pt idx="1">
                  <c:v>0.22</c:v>
                </c:pt>
                <c:pt idx="2">
                  <c:v>0.48</c:v>
                </c:pt>
                <c:pt idx="3">
                  <c:v>0.35</c:v>
                </c:pt>
                <c:pt idx="4">
                  <c:v>0.42</c:v>
                </c:pt>
              </c:numCache>
            </c:numRef>
          </c:val>
          <c:extLst>
            <c:ext xmlns:c16="http://schemas.microsoft.com/office/drawing/2014/chart" uri="{C3380CC4-5D6E-409C-BE32-E72D297353CC}">
              <c16:uniqueId val="{00000000-B23A-4611-8B62-270BB8DA08D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0.74</c:v>
                </c:pt>
                <c:pt idx="2">
                  <c:v>0.72</c:v>
                </c:pt>
                <c:pt idx="3">
                  <c:v>0.66</c:v>
                </c:pt>
                <c:pt idx="4">
                  <c:v>0.67</c:v>
                </c:pt>
              </c:numCache>
            </c:numRef>
          </c:val>
          <c:smooth val="0"/>
          <c:extLst>
            <c:ext xmlns:c16="http://schemas.microsoft.com/office/drawing/2014/chart" uri="{C3380CC4-5D6E-409C-BE32-E72D297353CC}">
              <c16:uniqueId val="{00000001-B23A-4611-8B62-270BB8DA08D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65.84</c:v>
                </c:pt>
                <c:pt idx="1">
                  <c:v>77.08</c:v>
                </c:pt>
                <c:pt idx="2">
                  <c:v>76.66</c:v>
                </c:pt>
                <c:pt idx="3">
                  <c:v>76.7</c:v>
                </c:pt>
                <c:pt idx="4">
                  <c:v>77.040000000000006</c:v>
                </c:pt>
              </c:numCache>
            </c:numRef>
          </c:val>
          <c:extLst>
            <c:ext xmlns:c16="http://schemas.microsoft.com/office/drawing/2014/chart" uri="{C3380CC4-5D6E-409C-BE32-E72D297353CC}">
              <c16:uniqueId val="{00000000-5C92-41F0-880C-858C60ACF88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c:v>
                </c:pt>
                <c:pt idx="1">
                  <c:v>62.38</c:v>
                </c:pt>
                <c:pt idx="2">
                  <c:v>62.83</c:v>
                </c:pt>
                <c:pt idx="3">
                  <c:v>62.05</c:v>
                </c:pt>
                <c:pt idx="4">
                  <c:v>63.23</c:v>
                </c:pt>
              </c:numCache>
            </c:numRef>
          </c:val>
          <c:smooth val="0"/>
          <c:extLst>
            <c:ext xmlns:c16="http://schemas.microsoft.com/office/drawing/2014/chart" uri="{C3380CC4-5D6E-409C-BE32-E72D297353CC}">
              <c16:uniqueId val="{00000001-5C92-41F0-880C-858C60ACF88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82.73</c:v>
                </c:pt>
                <c:pt idx="1">
                  <c:v>82.34</c:v>
                </c:pt>
                <c:pt idx="2">
                  <c:v>82.91</c:v>
                </c:pt>
                <c:pt idx="3">
                  <c:v>81.28</c:v>
                </c:pt>
                <c:pt idx="4">
                  <c:v>81.849999999999994</c:v>
                </c:pt>
              </c:numCache>
            </c:numRef>
          </c:val>
          <c:extLst>
            <c:ext xmlns:c16="http://schemas.microsoft.com/office/drawing/2014/chart" uri="{C3380CC4-5D6E-409C-BE32-E72D297353CC}">
              <c16:uniqueId val="{00000000-33AA-4E6F-8C88-EBE76AE6B9E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89.52</c:v>
                </c:pt>
                <c:pt idx="1">
                  <c:v>89.17</c:v>
                </c:pt>
                <c:pt idx="2">
                  <c:v>88.86</c:v>
                </c:pt>
                <c:pt idx="3">
                  <c:v>89.11</c:v>
                </c:pt>
                <c:pt idx="4">
                  <c:v>89.35</c:v>
                </c:pt>
              </c:numCache>
            </c:numRef>
          </c:val>
          <c:smooth val="0"/>
          <c:extLst>
            <c:ext xmlns:c16="http://schemas.microsoft.com/office/drawing/2014/chart" uri="{C3380CC4-5D6E-409C-BE32-E72D297353CC}">
              <c16:uniqueId val="{00000001-33AA-4E6F-8C88-EBE76AE6B9E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116.41</c:v>
                </c:pt>
                <c:pt idx="1">
                  <c:v>112.19</c:v>
                </c:pt>
                <c:pt idx="2">
                  <c:v>112.85</c:v>
                </c:pt>
                <c:pt idx="3">
                  <c:v>109.75</c:v>
                </c:pt>
                <c:pt idx="4">
                  <c:v>112.1</c:v>
                </c:pt>
              </c:numCache>
            </c:numRef>
          </c:val>
          <c:extLst>
            <c:ext xmlns:c16="http://schemas.microsoft.com/office/drawing/2014/chart" uri="{C3380CC4-5D6E-409C-BE32-E72D297353CC}">
              <c16:uniqueId val="{00000000-E9CD-45D4-91C1-B99B4F10C54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113.68</c:v>
                </c:pt>
                <c:pt idx="2">
                  <c:v>113.82</c:v>
                </c:pt>
                <c:pt idx="3">
                  <c:v>112.82</c:v>
                </c:pt>
                <c:pt idx="4">
                  <c:v>111.21</c:v>
                </c:pt>
              </c:numCache>
            </c:numRef>
          </c:val>
          <c:smooth val="0"/>
          <c:extLst>
            <c:ext xmlns:c16="http://schemas.microsoft.com/office/drawing/2014/chart" uri="{C3380CC4-5D6E-409C-BE32-E72D297353CC}">
              <c16:uniqueId val="{00000001-E9CD-45D4-91C1-B99B4F10C54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48.04</c:v>
                </c:pt>
                <c:pt idx="1">
                  <c:v>49.62</c:v>
                </c:pt>
                <c:pt idx="2">
                  <c:v>50.75</c:v>
                </c:pt>
                <c:pt idx="3">
                  <c:v>51.97</c:v>
                </c:pt>
                <c:pt idx="4">
                  <c:v>53.13</c:v>
                </c:pt>
              </c:numCache>
            </c:numRef>
          </c:val>
          <c:extLst>
            <c:ext xmlns:c16="http://schemas.microsoft.com/office/drawing/2014/chart" uri="{C3380CC4-5D6E-409C-BE32-E72D297353CC}">
              <c16:uniqueId val="{00000000-C64B-4705-A079-646D2CB6597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46.58</c:v>
                </c:pt>
                <c:pt idx="1">
                  <c:v>46.99</c:v>
                </c:pt>
                <c:pt idx="2">
                  <c:v>47.89</c:v>
                </c:pt>
                <c:pt idx="3">
                  <c:v>48.69</c:v>
                </c:pt>
                <c:pt idx="4">
                  <c:v>49.62</c:v>
                </c:pt>
              </c:numCache>
            </c:numRef>
          </c:val>
          <c:smooth val="0"/>
          <c:extLst>
            <c:ext xmlns:c16="http://schemas.microsoft.com/office/drawing/2014/chart" uri="{C3380CC4-5D6E-409C-BE32-E72D297353CC}">
              <c16:uniqueId val="{00000001-C64B-4705-A079-646D2CB6597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7.25</c:v>
                </c:pt>
                <c:pt idx="1">
                  <c:v>8.99</c:v>
                </c:pt>
                <c:pt idx="2">
                  <c:v>10.49</c:v>
                </c:pt>
                <c:pt idx="3">
                  <c:v>11.73</c:v>
                </c:pt>
                <c:pt idx="4">
                  <c:v>16.440000000000001</c:v>
                </c:pt>
              </c:numCache>
            </c:numRef>
          </c:val>
          <c:extLst>
            <c:ext xmlns:c16="http://schemas.microsoft.com/office/drawing/2014/chart" uri="{C3380CC4-5D6E-409C-BE32-E72D297353CC}">
              <c16:uniqueId val="{00000000-08B4-4FC4-A53F-83746D3C3E1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14.45</c:v>
                </c:pt>
                <c:pt idx="1">
                  <c:v>15.83</c:v>
                </c:pt>
                <c:pt idx="2">
                  <c:v>16.899999999999999</c:v>
                </c:pt>
                <c:pt idx="3">
                  <c:v>18.260000000000002</c:v>
                </c:pt>
                <c:pt idx="4">
                  <c:v>19.510000000000002</c:v>
                </c:pt>
              </c:numCache>
            </c:numRef>
          </c:val>
          <c:smooth val="0"/>
          <c:extLst>
            <c:ext xmlns:c16="http://schemas.microsoft.com/office/drawing/2014/chart" uri="{C3380CC4-5D6E-409C-BE32-E72D297353CC}">
              <c16:uniqueId val="{00000001-08B4-4FC4-A53F-83746D3C3E1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76-4871-B423-BBD8E76F5A1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0.23</c:v>
                </c:pt>
                <c:pt idx="1">
                  <c:v>0.03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5376-4871-B423-BBD8E76F5A1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223.95</c:v>
                </c:pt>
                <c:pt idx="1">
                  <c:v>235.88</c:v>
                </c:pt>
                <c:pt idx="2">
                  <c:v>334</c:v>
                </c:pt>
                <c:pt idx="3">
                  <c:v>349.03</c:v>
                </c:pt>
                <c:pt idx="4">
                  <c:v>412.19</c:v>
                </c:pt>
              </c:numCache>
            </c:numRef>
          </c:val>
          <c:extLst>
            <c:ext xmlns:c16="http://schemas.microsoft.com/office/drawing/2014/chart" uri="{C3380CC4-5D6E-409C-BE32-E72D297353CC}">
              <c16:uniqueId val="{00000000-9794-43A1-89A2-01F05796E33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349.04</c:v>
                </c:pt>
                <c:pt idx="1">
                  <c:v>337.49</c:v>
                </c:pt>
                <c:pt idx="2">
                  <c:v>335.6</c:v>
                </c:pt>
                <c:pt idx="3">
                  <c:v>358.91</c:v>
                </c:pt>
                <c:pt idx="4">
                  <c:v>360.96</c:v>
                </c:pt>
              </c:numCache>
            </c:numRef>
          </c:val>
          <c:smooth val="0"/>
          <c:extLst>
            <c:ext xmlns:c16="http://schemas.microsoft.com/office/drawing/2014/chart" uri="{C3380CC4-5D6E-409C-BE32-E72D297353CC}">
              <c16:uniqueId val="{00000001-9794-43A1-89A2-01F05796E33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492.22</c:v>
                </c:pt>
                <c:pt idx="1">
                  <c:v>500.47</c:v>
                </c:pt>
                <c:pt idx="2">
                  <c:v>492.1</c:v>
                </c:pt>
                <c:pt idx="3">
                  <c:v>487.6</c:v>
                </c:pt>
                <c:pt idx="4">
                  <c:v>483.62</c:v>
                </c:pt>
              </c:numCache>
            </c:numRef>
          </c:val>
          <c:extLst>
            <c:ext xmlns:c16="http://schemas.microsoft.com/office/drawing/2014/chart" uri="{C3380CC4-5D6E-409C-BE32-E72D297353CC}">
              <c16:uniqueId val="{00000000-311F-4B91-B3F4-43120AF3AFD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254.54</c:v>
                </c:pt>
                <c:pt idx="1">
                  <c:v>265.92</c:v>
                </c:pt>
                <c:pt idx="2">
                  <c:v>258.26</c:v>
                </c:pt>
                <c:pt idx="3">
                  <c:v>247.27</c:v>
                </c:pt>
                <c:pt idx="4">
                  <c:v>239.18</c:v>
                </c:pt>
              </c:numCache>
            </c:numRef>
          </c:val>
          <c:smooth val="0"/>
          <c:extLst>
            <c:ext xmlns:c16="http://schemas.microsoft.com/office/drawing/2014/chart" uri="{C3380CC4-5D6E-409C-BE32-E72D297353CC}">
              <c16:uniqueId val="{00000001-311F-4B91-B3F4-43120AF3AFD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111.23</c:v>
                </c:pt>
                <c:pt idx="1">
                  <c:v>106.48</c:v>
                </c:pt>
                <c:pt idx="2">
                  <c:v>108.07</c:v>
                </c:pt>
                <c:pt idx="3">
                  <c:v>104.33</c:v>
                </c:pt>
                <c:pt idx="4">
                  <c:v>106.5</c:v>
                </c:pt>
              </c:numCache>
            </c:numRef>
          </c:val>
          <c:extLst>
            <c:ext xmlns:c16="http://schemas.microsoft.com/office/drawing/2014/chart" uri="{C3380CC4-5D6E-409C-BE32-E72D297353CC}">
              <c16:uniqueId val="{00000000-D828-4498-A2CE-C94244586A6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106.52</c:v>
                </c:pt>
                <c:pt idx="1">
                  <c:v>105.86</c:v>
                </c:pt>
                <c:pt idx="2">
                  <c:v>106.07</c:v>
                </c:pt>
                <c:pt idx="3">
                  <c:v>105.34</c:v>
                </c:pt>
                <c:pt idx="4">
                  <c:v>101.89</c:v>
                </c:pt>
              </c:numCache>
            </c:numRef>
          </c:val>
          <c:smooth val="0"/>
          <c:extLst>
            <c:ext xmlns:c16="http://schemas.microsoft.com/office/drawing/2014/chart" uri="{C3380CC4-5D6E-409C-BE32-E72D297353CC}">
              <c16:uniqueId val="{00000001-D828-4498-A2CE-C94244586A6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120.14</c:v>
                </c:pt>
                <c:pt idx="1">
                  <c:v>125.19</c:v>
                </c:pt>
                <c:pt idx="2">
                  <c:v>123.8</c:v>
                </c:pt>
                <c:pt idx="3">
                  <c:v>128.19</c:v>
                </c:pt>
                <c:pt idx="4">
                  <c:v>124.11</c:v>
                </c:pt>
              </c:numCache>
            </c:numRef>
          </c:val>
          <c:extLst>
            <c:ext xmlns:c16="http://schemas.microsoft.com/office/drawing/2014/chart" uri="{C3380CC4-5D6E-409C-BE32-E72D297353CC}">
              <c16:uniqueId val="{00000000-369E-4925-B6DD-36D19D306A9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155.80000000000001</c:v>
                </c:pt>
                <c:pt idx="1">
                  <c:v>158.58000000000001</c:v>
                </c:pt>
                <c:pt idx="2">
                  <c:v>159.22</c:v>
                </c:pt>
                <c:pt idx="3">
                  <c:v>159.6</c:v>
                </c:pt>
                <c:pt idx="4">
                  <c:v>156.32</c:v>
                </c:pt>
              </c:numCache>
            </c:numRef>
          </c:val>
          <c:smooth val="0"/>
          <c:extLst>
            <c:ext xmlns:c16="http://schemas.microsoft.com/office/drawing/2014/chart" uri="{C3380CC4-5D6E-409C-BE32-E72D297353CC}">
              <c16:uniqueId val="{00000001-369E-4925-B6DD-36D19D306A9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栃木県　佐野市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A3</v>
      </c>
      <c r="X8" s="60"/>
      <c r="Y8" s="60"/>
      <c r="Z8" s="60"/>
      <c r="AA8" s="60"/>
      <c r="AB8" s="60"/>
      <c r="AC8" s="60"/>
      <c r="AD8" s="60" t="str">
        <f>データ!$M$6</f>
        <v>非設置</v>
      </c>
      <c r="AE8" s="60"/>
      <c r="AF8" s="60"/>
      <c r="AG8" s="60"/>
      <c r="AH8" s="60"/>
      <c r="AI8" s="60"/>
      <c r="AJ8" s="60"/>
      <c r="AK8" s="4"/>
      <c r="AL8" s="61">
        <f>データ!$R$6</f>
        <v>117358</v>
      </c>
      <c r="AM8" s="61"/>
      <c r="AN8" s="61"/>
      <c r="AO8" s="61"/>
      <c r="AP8" s="61"/>
      <c r="AQ8" s="61"/>
      <c r="AR8" s="61"/>
      <c r="AS8" s="61"/>
      <c r="AT8" s="52">
        <f>データ!$S$6</f>
        <v>356.04</v>
      </c>
      <c r="AU8" s="53"/>
      <c r="AV8" s="53"/>
      <c r="AW8" s="53"/>
      <c r="AX8" s="53"/>
      <c r="AY8" s="53"/>
      <c r="AZ8" s="53"/>
      <c r="BA8" s="53"/>
      <c r="BB8" s="54">
        <f>データ!$T$6</f>
        <v>329.62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63.46</v>
      </c>
      <c r="J10" s="53"/>
      <c r="K10" s="53"/>
      <c r="L10" s="53"/>
      <c r="M10" s="53"/>
      <c r="N10" s="53"/>
      <c r="O10" s="64"/>
      <c r="P10" s="54">
        <f>データ!$P$6</f>
        <v>98.6</v>
      </c>
      <c r="Q10" s="54"/>
      <c r="R10" s="54"/>
      <c r="S10" s="54"/>
      <c r="T10" s="54"/>
      <c r="U10" s="54"/>
      <c r="V10" s="54"/>
      <c r="W10" s="61">
        <f>データ!$Q$6</f>
        <v>2312</v>
      </c>
      <c r="X10" s="61"/>
      <c r="Y10" s="61"/>
      <c r="Z10" s="61"/>
      <c r="AA10" s="61"/>
      <c r="AB10" s="61"/>
      <c r="AC10" s="61"/>
      <c r="AD10" s="2"/>
      <c r="AE10" s="2"/>
      <c r="AF10" s="2"/>
      <c r="AG10" s="2"/>
      <c r="AH10" s="4"/>
      <c r="AI10" s="4"/>
      <c r="AJ10" s="4"/>
      <c r="AK10" s="4"/>
      <c r="AL10" s="61">
        <f>データ!$U$6</f>
        <v>115348</v>
      </c>
      <c r="AM10" s="61"/>
      <c r="AN10" s="61"/>
      <c r="AO10" s="61"/>
      <c r="AP10" s="61"/>
      <c r="AQ10" s="61"/>
      <c r="AR10" s="61"/>
      <c r="AS10" s="61"/>
      <c r="AT10" s="52">
        <f>データ!$V$6</f>
        <v>184.34</v>
      </c>
      <c r="AU10" s="53"/>
      <c r="AV10" s="53"/>
      <c r="AW10" s="53"/>
      <c r="AX10" s="53"/>
      <c r="AY10" s="53"/>
      <c r="AZ10" s="53"/>
      <c r="BA10" s="53"/>
      <c r="BB10" s="54">
        <f>データ!$W$6</f>
        <v>625.74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113</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8HmapHgOmHUfJOwLvr3cKD1izPmh0hwpPCFa50VMdB14nDWP8BA08F4hrxaocPRuc+OMtZwF5uIBrfkDtor8gQ==" saltValue="6qe6PmbEseGRClQ0bJayl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92045</v>
      </c>
      <c r="D6" s="34">
        <f t="shared" si="3"/>
        <v>46</v>
      </c>
      <c r="E6" s="34">
        <f t="shared" si="3"/>
        <v>1</v>
      </c>
      <c r="F6" s="34">
        <f t="shared" si="3"/>
        <v>0</v>
      </c>
      <c r="G6" s="34">
        <f t="shared" si="3"/>
        <v>1</v>
      </c>
      <c r="H6" s="34" t="str">
        <f t="shared" si="3"/>
        <v>栃木県　佐野市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63.46</v>
      </c>
      <c r="P6" s="35">
        <f t="shared" si="3"/>
        <v>98.6</v>
      </c>
      <c r="Q6" s="35">
        <f t="shared" si="3"/>
        <v>2312</v>
      </c>
      <c r="R6" s="35">
        <f t="shared" si="3"/>
        <v>117358</v>
      </c>
      <c r="S6" s="35">
        <f t="shared" si="3"/>
        <v>356.04</v>
      </c>
      <c r="T6" s="35">
        <f t="shared" si="3"/>
        <v>329.62</v>
      </c>
      <c r="U6" s="35">
        <f t="shared" si="3"/>
        <v>115348</v>
      </c>
      <c r="V6" s="35">
        <f t="shared" si="3"/>
        <v>184.34</v>
      </c>
      <c r="W6" s="35">
        <f t="shared" si="3"/>
        <v>625.74</v>
      </c>
      <c r="X6" s="36">
        <f>IF(X7="",NA(),X7)</f>
        <v>116.41</v>
      </c>
      <c r="Y6" s="36">
        <f t="shared" ref="Y6:AG6" si="4">IF(Y7="",NA(),Y7)</f>
        <v>112.19</v>
      </c>
      <c r="Z6" s="36">
        <f t="shared" si="4"/>
        <v>112.85</v>
      </c>
      <c r="AA6" s="36">
        <f t="shared" si="4"/>
        <v>109.75</v>
      </c>
      <c r="AB6" s="36">
        <f t="shared" si="4"/>
        <v>112.1</v>
      </c>
      <c r="AC6" s="36">
        <f t="shared" si="4"/>
        <v>114</v>
      </c>
      <c r="AD6" s="36">
        <f t="shared" si="4"/>
        <v>113.68</v>
      </c>
      <c r="AE6" s="36">
        <f t="shared" si="4"/>
        <v>113.82</v>
      </c>
      <c r="AF6" s="36">
        <f t="shared" si="4"/>
        <v>112.82</v>
      </c>
      <c r="AG6" s="36">
        <f t="shared" si="4"/>
        <v>111.21</v>
      </c>
      <c r="AH6" s="35" t="str">
        <f>IF(AH7="","",IF(AH7="-","【-】","【"&amp;SUBSTITUTE(TEXT(AH7,"#,##0.00"),"-","△")&amp;"】"))</f>
        <v>【110.27】</v>
      </c>
      <c r="AI6" s="35">
        <f>IF(AI7="",NA(),AI7)</f>
        <v>0</v>
      </c>
      <c r="AJ6" s="35">
        <f t="shared" ref="AJ6:AR6" si="5">IF(AJ7="",NA(),AJ7)</f>
        <v>0</v>
      </c>
      <c r="AK6" s="35">
        <f t="shared" si="5"/>
        <v>0</v>
      </c>
      <c r="AL6" s="35">
        <f t="shared" si="5"/>
        <v>0</v>
      </c>
      <c r="AM6" s="35">
        <f t="shared" si="5"/>
        <v>0</v>
      </c>
      <c r="AN6" s="36">
        <f t="shared" si="5"/>
        <v>0.23</v>
      </c>
      <c r="AO6" s="36">
        <f t="shared" si="5"/>
        <v>0.03</v>
      </c>
      <c r="AP6" s="35">
        <f t="shared" si="5"/>
        <v>0</v>
      </c>
      <c r="AQ6" s="35">
        <f t="shared" si="5"/>
        <v>0</v>
      </c>
      <c r="AR6" s="35">
        <f t="shared" si="5"/>
        <v>0</v>
      </c>
      <c r="AS6" s="35" t="str">
        <f>IF(AS7="","",IF(AS7="-","【-】","【"&amp;SUBSTITUTE(TEXT(AS7,"#,##0.00"),"-","△")&amp;"】"))</f>
        <v>【1.15】</v>
      </c>
      <c r="AT6" s="36">
        <f>IF(AT7="",NA(),AT7)</f>
        <v>223.95</v>
      </c>
      <c r="AU6" s="36">
        <f t="shared" ref="AU6:BC6" si="6">IF(AU7="",NA(),AU7)</f>
        <v>235.88</v>
      </c>
      <c r="AV6" s="36">
        <f t="shared" si="6"/>
        <v>334</v>
      </c>
      <c r="AW6" s="36">
        <f t="shared" si="6"/>
        <v>349.03</v>
      </c>
      <c r="AX6" s="36">
        <f t="shared" si="6"/>
        <v>412.19</v>
      </c>
      <c r="AY6" s="36">
        <f t="shared" si="6"/>
        <v>349.04</v>
      </c>
      <c r="AZ6" s="36">
        <f t="shared" si="6"/>
        <v>337.49</v>
      </c>
      <c r="BA6" s="36">
        <f t="shared" si="6"/>
        <v>335.6</v>
      </c>
      <c r="BB6" s="36">
        <f t="shared" si="6"/>
        <v>358.91</v>
      </c>
      <c r="BC6" s="36">
        <f t="shared" si="6"/>
        <v>360.96</v>
      </c>
      <c r="BD6" s="35" t="str">
        <f>IF(BD7="","",IF(BD7="-","【-】","【"&amp;SUBSTITUTE(TEXT(BD7,"#,##0.00"),"-","△")&amp;"】"))</f>
        <v>【260.31】</v>
      </c>
      <c r="BE6" s="36">
        <f>IF(BE7="",NA(),BE7)</f>
        <v>492.22</v>
      </c>
      <c r="BF6" s="36">
        <f t="shared" ref="BF6:BN6" si="7">IF(BF7="",NA(),BF7)</f>
        <v>500.47</v>
      </c>
      <c r="BG6" s="36">
        <f t="shared" si="7"/>
        <v>492.1</v>
      </c>
      <c r="BH6" s="36">
        <f t="shared" si="7"/>
        <v>487.6</v>
      </c>
      <c r="BI6" s="36">
        <f t="shared" si="7"/>
        <v>483.62</v>
      </c>
      <c r="BJ6" s="36">
        <f t="shared" si="7"/>
        <v>254.54</v>
      </c>
      <c r="BK6" s="36">
        <f t="shared" si="7"/>
        <v>265.92</v>
      </c>
      <c r="BL6" s="36">
        <f t="shared" si="7"/>
        <v>258.26</v>
      </c>
      <c r="BM6" s="36">
        <f t="shared" si="7"/>
        <v>247.27</v>
      </c>
      <c r="BN6" s="36">
        <f t="shared" si="7"/>
        <v>239.18</v>
      </c>
      <c r="BO6" s="35" t="str">
        <f>IF(BO7="","",IF(BO7="-","【-】","【"&amp;SUBSTITUTE(TEXT(BO7,"#,##0.00"),"-","△")&amp;"】"))</f>
        <v>【275.67】</v>
      </c>
      <c r="BP6" s="36">
        <f>IF(BP7="",NA(),BP7)</f>
        <v>111.23</v>
      </c>
      <c r="BQ6" s="36">
        <f t="shared" ref="BQ6:BY6" si="8">IF(BQ7="",NA(),BQ7)</f>
        <v>106.48</v>
      </c>
      <c r="BR6" s="36">
        <f t="shared" si="8"/>
        <v>108.07</v>
      </c>
      <c r="BS6" s="36">
        <f t="shared" si="8"/>
        <v>104.33</v>
      </c>
      <c r="BT6" s="36">
        <f t="shared" si="8"/>
        <v>106.5</v>
      </c>
      <c r="BU6" s="36">
        <f t="shared" si="8"/>
        <v>106.52</v>
      </c>
      <c r="BV6" s="36">
        <f t="shared" si="8"/>
        <v>105.86</v>
      </c>
      <c r="BW6" s="36">
        <f t="shared" si="8"/>
        <v>106.07</v>
      </c>
      <c r="BX6" s="36">
        <f t="shared" si="8"/>
        <v>105.34</v>
      </c>
      <c r="BY6" s="36">
        <f t="shared" si="8"/>
        <v>101.89</v>
      </c>
      <c r="BZ6" s="35" t="str">
        <f>IF(BZ7="","",IF(BZ7="-","【-】","【"&amp;SUBSTITUTE(TEXT(BZ7,"#,##0.00"),"-","△")&amp;"】"))</f>
        <v>【100.05】</v>
      </c>
      <c r="CA6" s="36">
        <f>IF(CA7="",NA(),CA7)</f>
        <v>120.14</v>
      </c>
      <c r="CB6" s="36">
        <f t="shared" ref="CB6:CJ6" si="9">IF(CB7="",NA(),CB7)</f>
        <v>125.19</v>
      </c>
      <c r="CC6" s="36">
        <f t="shared" si="9"/>
        <v>123.8</v>
      </c>
      <c r="CD6" s="36">
        <f t="shared" si="9"/>
        <v>128.19</v>
      </c>
      <c r="CE6" s="36">
        <f t="shared" si="9"/>
        <v>124.11</v>
      </c>
      <c r="CF6" s="36">
        <f t="shared" si="9"/>
        <v>155.80000000000001</v>
      </c>
      <c r="CG6" s="36">
        <f t="shared" si="9"/>
        <v>158.58000000000001</v>
      </c>
      <c r="CH6" s="36">
        <f t="shared" si="9"/>
        <v>159.22</v>
      </c>
      <c r="CI6" s="36">
        <f t="shared" si="9"/>
        <v>159.6</v>
      </c>
      <c r="CJ6" s="36">
        <f t="shared" si="9"/>
        <v>156.32</v>
      </c>
      <c r="CK6" s="35" t="str">
        <f>IF(CK7="","",IF(CK7="-","【-】","【"&amp;SUBSTITUTE(TEXT(CK7,"#,##0.00"),"-","△")&amp;"】"))</f>
        <v>【166.40】</v>
      </c>
      <c r="CL6" s="36">
        <f>IF(CL7="",NA(),CL7)</f>
        <v>65.84</v>
      </c>
      <c r="CM6" s="36">
        <f t="shared" ref="CM6:CU6" si="10">IF(CM7="",NA(),CM7)</f>
        <v>77.08</v>
      </c>
      <c r="CN6" s="36">
        <f t="shared" si="10"/>
        <v>76.66</v>
      </c>
      <c r="CO6" s="36">
        <f t="shared" si="10"/>
        <v>76.7</v>
      </c>
      <c r="CP6" s="36">
        <f t="shared" si="10"/>
        <v>77.040000000000006</v>
      </c>
      <c r="CQ6" s="36">
        <f t="shared" si="10"/>
        <v>62.1</v>
      </c>
      <c r="CR6" s="36">
        <f t="shared" si="10"/>
        <v>62.38</v>
      </c>
      <c r="CS6" s="36">
        <f t="shared" si="10"/>
        <v>62.83</v>
      </c>
      <c r="CT6" s="36">
        <f t="shared" si="10"/>
        <v>62.05</v>
      </c>
      <c r="CU6" s="36">
        <f t="shared" si="10"/>
        <v>63.23</v>
      </c>
      <c r="CV6" s="35" t="str">
        <f>IF(CV7="","",IF(CV7="-","【-】","【"&amp;SUBSTITUTE(TEXT(CV7,"#,##0.00"),"-","△")&amp;"】"))</f>
        <v>【60.69】</v>
      </c>
      <c r="CW6" s="36">
        <f>IF(CW7="",NA(),CW7)</f>
        <v>82.73</v>
      </c>
      <c r="CX6" s="36">
        <f t="shared" ref="CX6:DF6" si="11">IF(CX7="",NA(),CX7)</f>
        <v>82.34</v>
      </c>
      <c r="CY6" s="36">
        <f t="shared" si="11"/>
        <v>82.91</v>
      </c>
      <c r="CZ6" s="36">
        <f t="shared" si="11"/>
        <v>81.28</v>
      </c>
      <c r="DA6" s="36">
        <f t="shared" si="11"/>
        <v>81.849999999999994</v>
      </c>
      <c r="DB6" s="36">
        <f t="shared" si="11"/>
        <v>89.52</v>
      </c>
      <c r="DC6" s="36">
        <f t="shared" si="11"/>
        <v>89.17</v>
      </c>
      <c r="DD6" s="36">
        <f t="shared" si="11"/>
        <v>88.86</v>
      </c>
      <c r="DE6" s="36">
        <f t="shared" si="11"/>
        <v>89.11</v>
      </c>
      <c r="DF6" s="36">
        <f t="shared" si="11"/>
        <v>89.35</v>
      </c>
      <c r="DG6" s="35" t="str">
        <f>IF(DG7="","",IF(DG7="-","【-】","【"&amp;SUBSTITUTE(TEXT(DG7,"#,##0.00"),"-","△")&amp;"】"))</f>
        <v>【89.82】</v>
      </c>
      <c r="DH6" s="36">
        <f>IF(DH7="",NA(),DH7)</f>
        <v>48.04</v>
      </c>
      <c r="DI6" s="36">
        <f t="shared" ref="DI6:DQ6" si="12">IF(DI7="",NA(),DI7)</f>
        <v>49.62</v>
      </c>
      <c r="DJ6" s="36">
        <f t="shared" si="12"/>
        <v>50.75</v>
      </c>
      <c r="DK6" s="36">
        <f t="shared" si="12"/>
        <v>51.97</v>
      </c>
      <c r="DL6" s="36">
        <f t="shared" si="12"/>
        <v>53.13</v>
      </c>
      <c r="DM6" s="36">
        <f t="shared" si="12"/>
        <v>46.58</v>
      </c>
      <c r="DN6" s="36">
        <f t="shared" si="12"/>
        <v>46.99</v>
      </c>
      <c r="DO6" s="36">
        <f t="shared" si="12"/>
        <v>47.89</v>
      </c>
      <c r="DP6" s="36">
        <f t="shared" si="12"/>
        <v>48.69</v>
      </c>
      <c r="DQ6" s="36">
        <f t="shared" si="12"/>
        <v>49.62</v>
      </c>
      <c r="DR6" s="35" t="str">
        <f>IF(DR7="","",IF(DR7="-","【-】","【"&amp;SUBSTITUTE(TEXT(DR7,"#,##0.00"),"-","△")&amp;"】"))</f>
        <v>【50.19】</v>
      </c>
      <c r="DS6" s="36">
        <f>IF(DS7="",NA(),DS7)</f>
        <v>7.25</v>
      </c>
      <c r="DT6" s="36">
        <f t="shared" ref="DT6:EB6" si="13">IF(DT7="",NA(),DT7)</f>
        <v>8.99</v>
      </c>
      <c r="DU6" s="36">
        <f t="shared" si="13"/>
        <v>10.49</v>
      </c>
      <c r="DV6" s="36">
        <f t="shared" si="13"/>
        <v>11.73</v>
      </c>
      <c r="DW6" s="36">
        <f t="shared" si="13"/>
        <v>16.440000000000001</v>
      </c>
      <c r="DX6" s="36">
        <f t="shared" si="13"/>
        <v>14.45</v>
      </c>
      <c r="DY6" s="36">
        <f t="shared" si="13"/>
        <v>15.83</v>
      </c>
      <c r="DZ6" s="36">
        <f t="shared" si="13"/>
        <v>16.899999999999999</v>
      </c>
      <c r="EA6" s="36">
        <f t="shared" si="13"/>
        <v>18.260000000000002</v>
      </c>
      <c r="EB6" s="36">
        <f t="shared" si="13"/>
        <v>19.510000000000002</v>
      </c>
      <c r="EC6" s="35" t="str">
        <f>IF(EC7="","",IF(EC7="-","【-】","【"&amp;SUBSTITUTE(TEXT(EC7,"#,##0.00"),"-","△")&amp;"】"))</f>
        <v>【20.63】</v>
      </c>
      <c r="ED6" s="36">
        <f>IF(ED7="",NA(),ED7)</f>
        <v>0.53</v>
      </c>
      <c r="EE6" s="36">
        <f t="shared" ref="EE6:EM6" si="14">IF(EE7="",NA(),EE7)</f>
        <v>0.22</v>
      </c>
      <c r="EF6" s="36">
        <f t="shared" si="14"/>
        <v>0.48</v>
      </c>
      <c r="EG6" s="36">
        <f t="shared" si="14"/>
        <v>0.35</v>
      </c>
      <c r="EH6" s="36">
        <f t="shared" si="14"/>
        <v>0.42</v>
      </c>
      <c r="EI6" s="36">
        <f t="shared" si="14"/>
        <v>0.74</v>
      </c>
      <c r="EJ6" s="36">
        <f t="shared" si="14"/>
        <v>0.74</v>
      </c>
      <c r="EK6" s="36">
        <f t="shared" si="14"/>
        <v>0.72</v>
      </c>
      <c r="EL6" s="36">
        <f t="shared" si="14"/>
        <v>0.66</v>
      </c>
      <c r="EM6" s="36">
        <f t="shared" si="14"/>
        <v>0.67</v>
      </c>
      <c r="EN6" s="35" t="str">
        <f>IF(EN7="","",IF(EN7="-","【-】","【"&amp;SUBSTITUTE(TEXT(EN7,"#,##0.00"),"-","△")&amp;"】"))</f>
        <v>【0.69】</v>
      </c>
    </row>
    <row r="7" spans="1:144" s="37" customFormat="1" x14ac:dyDescent="0.15">
      <c r="A7" s="29"/>
      <c r="B7" s="38">
        <v>2020</v>
      </c>
      <c r="C7" s="38">
        <v>92045</v>
      </c>
      <c r="D7" s="38">
        <v>46</v>
      </c>
      <c r="E7" s="38">
        <v>1</v>
      </c>
      <c r="F7" s="38">
        <v>0</v>
      </c>
      <c r="G7" s="38">
        <v>1</v>
      </c>
      <c r="H7" s="38" t="s">
        <v>93</v>
      </c>
      <c r="I7" s="38" t="s">
        <v>94</v>
      </c>
      <c r="J7" s="38" t="s">
        <v>95</v>
      </c>
      <c r="K7" s="38" t="s">
        <v>96</v>
      </c>
      <c r="L7" s="38" t="s">
        <v>97</v>
      </c>
      <c r="M7" s="38" t="s">
        <v>98</v>
      </c>
      <c r="N7" s="39" t="s">
        <v>99</v>
      </c>
      <c r="O7" s="39">
        <v>63.46</v>
      </c>
      <c r="P7" s="39">
        <v>98.6</v>
      </c>
      <c r="Q7" s="39">
        <v>2312</v>
      </c>
      <c r="R7" s="39">
        <v>117358</v>
      </c>
      <c r="S7" s="39">
        <v>356.04</v>
      </c>
      <c r="T7" s="39">
        <v>329.62</v>
      </c>
      <c r="U7" s="39">
        <v>115348</v>
      </c>
      <c r="V7" s="39">
        <v>184.34</v>
      </c>
      <c r="W7" s="39">
        <v>625.74</v>
      </c>
      <c r="X7" s="39">
        <v>116.41</v>
      </c>
      <c r="Y7" s="39">
        <v>112.19</v>
      </c>
      <c r="Z7" s="39">
        <v>112.85</v>
      </c>
      <c r="AA7" s="39">
        <v>109.75</v>
      </c>
      <c r="AB7" s="39">
        <v>112.1</v>
      </c>
      <c r="AC7" s="39">
        <v>114</v>
      </c>
      <c r="AD7" s="39">
        <v>113.68</v>
      </c>
      <c r="AE7" s="39">
        <v>113.82</v>
      </c>
      <c r="AF7" s="39">
        <v>112.82</v>
      </c>
      <c r="AG7" s="39">
        <v>111.21</v>
      </c>
      <c r="AH7" s="39">
        <v>110.27</v>
      </c>
      <c r="AI7" s="39">
        <v>0</v>
      </c>
      <c r="AJ7" s="39">
        <v>0</v>
      </c>
      <c r="AK7" s="39">
        <v>0</v>
      </c>
      <c r="AL7" s="39">
        <v>0</v>
      </c>
      <c r="AM7" s="39">
        <v>0</v>
      </c>
      <c r="AN7" s="39">
        <v>0.23</v>
      </c>
      <c r="AO7" s="39">
        <v>0.03</v>
      </c>
      <c r="AP7" s="39">
        <v>0</v>
      </c>
      <c r="AQ7" s="39">
        <v>0</v>
      </c>
      <c r="AR7" s="39">
        <v>0</v>
      </c>
      <c r="AS7" s="39">
        <v>1.1499999999999999</v>
      </c>
      <c r="AT7" s="39">
        <v>223.95</v>
      </c>
      <c r="AU7" s="39">
        <v>235.88</v>
      </c>
      <c r="AV7" s="39">
        <v>334</v>
      </c>
      <c r="AW7" s="39">
        <v>349.03</v>
      </c>
      <c r="AX7" s="39">
        <v>412.19</v>
      </c>
      <c r="AY7" s="39">
        <v>349.04</v>
      </c>
      <c r="AZ7" s="39">
        <v>337.49</v>
      </c>
      <c r="BA7" s="39">
        <v>335.6</v>
      </c>
      <c r="BB7" s="39">
        <v>358.91</v>
      </c>
      <c r="BC7" s="39">
        <v>360.96</v>
      </c>
      <c r="BD7" s="39">
        <v>260.31</v>
      </c>
      <c r="BE7" s="39">
        <v>492.22</v>
      </c>
      <c r="BF7" s="39">
        <v>500.47</v>
      </c>
      <c r="BG7" s="39">
        <v>492.1</v>
      </c>
      <c r="BH7" s="39">
        <v>487.6</v>
      </c>
      <c r="BI7" s="39">
        <v>483.62</v>
      </c>
      <c r="BJ7" s="39">
        <v>254.54</v>
      </c>
      <c r="BK7" s="39">
        <v>265.92</v>
      </c>
      <c r="BL7" s="39">
        <v>258.26</v>
      </c>
      <c r="BM7" s="39">
        <v>247.27</v>
      </c>
      <c r="BN7" s="39">
        <v>239.18</v>
      </c>
      <c r="BO7" s="39">
        <v>275.67</v>
      </c>
      <c r="BP7" s="39">
        <v>111.23</v>
      </c>
      <c r="BQ7" s="39">
        <v>106.48</v>
      </c>
      <c r="BR7" s="39">
        <v>108.07</v>
      </c>
      <c r="BS7" s="39">
        <v>104.33</v>
      </c>
      <c r="BT7" s="39">
        <v>106.5</v>
      </c>
      <c r="BU7" s="39">
        <v>106.52</v>
      </c>
      <c r="BV7" s="39">
        <v>105.86</v>
      </c>
      <c r="BW7" s="39">
        <v>106.07</v>
      </c>
      <c r="BX7" s="39">
        <v>105.34</v>
      </c>
      <c r="BY7" s="39">
        <v>101.89</v>
      </c>
      <c r="BZ7" s="39">
        <v>100.05</v>
      </c>
      <c r="CA7" s="39">
        <v>120.14</v>
      </c>
      <c r="CB7" s="39">
        <v>125.19</v>
      </c>
      <c r="CC7" s="39">
        <v>123.8</v>
      </c>
      <c r="CD7" s="39">
        <v>128.19</v>
      </c>
      <c r="CE7" s="39">
        <v>124.11</v>
      </c>
      <c r="CF7" s="39">
        <v>155.80000000000001</v>
      </c>
      <c r="CG7" s="39">
        <v>158.58000000000001</v>
      </c>
      <c r="CH7" s="39">
        <v>159.22</v>
      </c>
      <c r="CI7" s="39">
        <v>159.6</v>
      </c>
      <c r="CJ7" s="39">
        <v>156.32</v>
      </c>
      <c r="CK7" s="39">
        <v>166.4</v>
      </c>
      <c r="CL7" s="39">
        <v>65.84</v>
      </c>
      <c r="CM7" s="39">
        <v>77.08</v>
      </c>
      <c r="CN7" s="39">
        <v>76.66</v>
      </c>
      <c r="CO7" s="39">
        <v>76.7</v>
      </c>
      <c r="CP7" s="39">
        <v>77.040000000000006</v>
      </c>
      <c r="CQ7" s="39">
        <v>62.1</v>
      </c>
      <c r="CR7" s="39">
        <v>62.38</v>
      </c>
      <c r="CS7" s="39">
        <v>62.83</v>
      </c>
      <c r="CT7" s="39">
        <v>62.05</v>
      </c>
      <c r="CU7" s="39">
        <v>63.23</v>
      </c>
      <c r="CV7" s="39">
        <v>60.69</v>
      </c>
      <c r="CW7" s="39">
        <v>82.73</v>
      </c>
      <c r="CX7" s="39">
        <v>82.34</v>
      </c>
      <c r="CY7" s="39">
        <v>82.91</v>
      </c>
      <c r="CZ7" s="39">
        <v>81.28</v>
      </c>
      <c r="DA7" s="39">
        <v>81.849999999999994</v>
      </c>
      <c r="DB7" s="39">
        <v>89.52</v>
      </c>
      <c r="DC7" s="39">
        <v>89.17</v>
      </c>
      <c r="DD7" s="39">
        <v>88.86</v>
      </c>
      <c r="DE7" s="39">
        <v>89.11</v>
      </c>
      <c r="DF7" s="39">
        <v>89.35</v>
      </c>
      <c r="DG7" s="39">
        <v>89.82</v>
      </c>
      <c r="DH7" s="39">
        <v>48.04</v>
      </c>
      <c r="DI7" s="39">
        <v>49.62</v>
      </c>
      <c r="DJ7" s="39">
        <v>50.75</v>
      </c>
      <c r="DK7" s="39">
        <v>51.97</v>
      </c>
      <c r="DL7" s="39">
        <v>53.13</v>
      </c>
      <c r="DM7" s="39">
        <v>46.58</v>
      </c>
      <c r="DN7" s="39">
        <v>46.99</v>
      </c>
      <c r="DO7" s="39">
        <v>47.89</v>
      </c>
      <c r="DP7" s="39">
        <v>48.69</v>
      </c>
      <c r="DQ7" s="39">
        <v>49.62</v>
      </c>
      <c r="DR7" s="39">
        <v>50.19</v>
      </c>
      <c r="DS7" s="39">
        <v>7.25</v>
      </c>
      <c r="DT7" s="39">
        <v>8.99</v>
      </c>
      <c r="DU7" s="39">
        <v>10.49</v>
      </c>
      <c r="DV7" s="39">
        <v>11.73</v>
      </c>
      <c r="DW7" s="39">
        <v>16.440000000000001</v>
      </c>
      <c r="DX7" s="39">
        <v>14.45</v>
      </c>
      <c r="DY7" s="39">
        <v>15.83</v>
      </c>
      <c r="DZ7" s="39">
        <v>16.899999999999999</v>
      </c>
      <c r="EA7" s="39">
        <v>18.260000000000002</v>
      </c>
      <c r="EB7" s="39">
        <v>19.510000000000002</v>
      </c>
      <c r="EC7" s="39">
        <v>20.63</v>
      </c>
      <c r="ED7" s="39">
        <v>0.53</v>
      </c>
      <c r="EE7" s="39">
        <v>0.22</v>
      </c>
      <c r="EF7" s="39">
        <v>0.48</v>
      </c>
      <c r="EG7" s="39">
        <v>0.35</v>
      </c>
      <c r="EH7" s="39">
        <v>0.42</v>
      </c>
      <c r="EI7" s="39">
        <v>0.74</v>
      </c>
      <c r="EJ7" s="39">
        <v>0.74</v>
      </c>
      <c r="EK7" s="39">
        <v>0.72</v>
      </c>
      <c r="EL7" s="39">
        <v>0.66</v>
      </c>
      <c r="EM7" s="39">
        <v>0.67</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落合範男</cp:lastModifiedBy>
  <dcterms:created xsi:type="dcterms:W3CDTF">2021-12-03T06:45:37Z</dcterms:created>
  <dcterms:modified xsi:type="dcterms:W3CDTF">2022-01-25T05:45:31Z</dcterms:modified>
  <cp:category/>
</cp:coreProperties>
</file>