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sano.local\Public_new\佐野市共有1\1560水道局総務課\1000財政計画・経営戦略・経営比較分析\（３）経営比較分析\(Ｂ)下水道事業分\R6.1経営比較分析(R4決算ベース)\"/>
    </mc:Choice>
  </mc:AlternateContent>
  <workbookProtection workbookAlgorithmName="SHA-512" workbookHashValue="YUelnaO4JzzhPWPOiRqwrMJq0pdC+HaSxGeZYt7z2DAa1B4Ee0MvYTAzrAKZfJS7TptOXcSJMLIiPSI4guHR4A==" workbookSaltValue="cWZ164dXO4nrelfG3nQVvg==" workbookSpinCount="100000" lockStructure="1"/>
  <bookViews>
    <workbookView xWindow="0" yWindow="0" windowWidth="15360" windowHeight="7635"/>
  </bookViews>
  <sheets>
    <sheet name="法適用_下水道事業" sheetId="4" r:id="rId1"/>
    <sheet name="データ" sheetId="5" state="hidden" r:id="rId2"/>
  </sheet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c r="AS6" i="5"/>
  <c r="AR6" i="5"/>
  <c r="AQ6" i="5"/>
  <c r="AP6" i="5"/>
  <c r="AO6" i="5"/>
  <c r="AN6" i="5"/>
  <c r="AM6" i="5"/>
  <c r="AL6" i="5"/>
  <c r="AK6" i="5"/>
  <c r="AJ6" i="5"/>
  <c r="AI6" i="5"/>
  <c r="AH6" i="5"/>
  <c r="AG6" i="5"/>
  <c r="AF6" i="5"/>
  <c r="AE6" i="5"/>
  <c r="AD6" i="5"/>
  <c r="AC6" i="5"/>
  <c r="AB6" i="5"/>
  <c r="AA6" i="5"/>
  <c r="Z6" i="5"/>
  <c r="Y6" i="5"/>
  <c r="X6" i="5"/>
  <c r="W6" i="5"/>
  <c r="V6" i="5"/>
  <c r="AL10" i="4"/>
  <c r="U6" i="5"/>
  <c r="T6" i="5"/>
  <c r="S6" i="5"/>
  <c r="R6" i="5"/>
  <c r="Q6" i="5"/>
  <c r="P6" i="5"/>
  <c r="O6" i="5"/>
  <c r="N6" i="5"/>
  <c r="M6" i="5"/>
  <c r="L6" i="5"/>
  <c r="K6" i="5"/>
  <c r="J6" i="5"/>
  <c r="I8" i="4"/>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<sst xmlns="http://schemas.openxmlformats.org/spreadsheetml/2006/main" count="275" uniqueCount="116">
  <si>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</si>
  <si>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</si>
  <si>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</si>
  <si>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</si>
  <si>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</si>
  <si>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</si>
  <si>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</si>
  <si>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</si>
  <si>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</si>
  <si>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</si>
  <si>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</si>
  <si>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</si>
  <si>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</si>
  <si>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</si>
  <si>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</si>
  <si>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</si>
  <si>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</si>
  <si>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</si>
  <si>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</si>
  <si>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</si>
  <si>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</si>
  <si>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</si>
  <si>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</si>
  <si>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</si>
  <si>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</si>
  <si>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</si>
  <si>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</si>
  <si>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</si>
  <si>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</si>
  <si>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</si>
  <si>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</si>
  <si>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</si>
  <si>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</si>
  <si>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</si>
  <si>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</si>
  <si>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</si>
  <si>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</si>
  <si>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</si>
  <si>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</si>
  <si>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</si>
  <si>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</si>
  <si>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</si>
  <si>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</si>
  <si>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</si>
  <si>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</si>
  <si>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</si>
  <si>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</si>
  <si>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</si>
  <si>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</si>
  <si>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</si>
  <si>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</si>
  <si>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</si>
  <si>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</si>
  <si>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</si>
  <si>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</si>
  <si>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</si>
  <si>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</si>
  <si>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</si>
  <si>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</si>
  <si>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</si>
  <si>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</si>
  <si>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</si>
  <si>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</si>
  <si>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</si>
  <si>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</si>
  <si>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</si>
  <si>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</si>
  <si>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</si>
  <si>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</si>
  <si>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</si>
  <si>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</si>
  <si>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</si>
  <si>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</si>
  <si>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</si>
  <si>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</si>
  <si>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</si>
  <si>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</si>
  <si>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</si>
  <si>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</si>
  <si>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</si>
  <si>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</si>
  <si>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</si>
  <si>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</si>
  <si>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</si>
  <si>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</si>
  <si>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</si>
  <si>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</si>
  <si>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</si>
  <si>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</si>
  <si>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</si>
  <si>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</si>
  <si>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</si>
  <si>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</si>
  <si>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</si>
  <si>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</si>
  <si>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</si>
  <si>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佐野市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</si>
  <si>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</si>
  <si>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</si>
  <si>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</si>
  <si>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</si>
  <si>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</si>
  <si>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</si>
  <si>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</si>
  <si>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</si>
  <si>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</si>
  <si>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</si>
  <si>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</si>
  <si>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</si>
  <si>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</si>
  <si>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</si>
  <si>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</si>
  <si>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</si>
  <si>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将来に渡り持続的な下水道事業を経営していくために使用料収入を確保するとともに、効率的な公共下水道整備を行いながら、施設の改築(更新・長寿命化等)を合わせて行う必要がある。</t>
    <rPh sb="1" eb="3">
      <t>ショウライ</t>
    </rPh>
    <rPh sb="4" eb="5">
      <t>ワタ</t>
    </rPh>
    <rPh sb="6" eb="9">
      <t>ジゾクテキ</t>
    </rPh>
    <rPh sb="10" eb="13">
      <t>ゲスイドウ</t>
    </rPh>
    <rPh sb="13" eb="15">
      <t>ジギョウ</t>
    </rPh>
    <rPh sb="16" eb="18">
      <t>ケイエイ</t>
    </rPh>
    <rPh sb="25" eb="28">
      <t>シヨウリョウ</t>
    </rPh>
    <rPh sb="28" eb="30">
      <t>シュウニュウ</t>
    </rPh>
    <rPh sb="31" eb="33">
      <t>カクホ</t>
    </rPh>
    <rPh sb="40" eb="43">
      <t>コウリツテキ</t>
    </rPh>
    <rPh sb="44" eb="46">
      <t>コウキョウ</t>
    </rPh>
    <rPh sb="46" eb="48">
      <t>ゲスイ</t>
    </rPh>
    <rPh sb="48" eb="49">
      <t>ドウ</t>
    </rPh>
    <rPh sb="49" eb="51">
      <t>セイビ</t>
    </rPh>
    <rPh sb="52" eb="53">
      <t>オコナ</t>
    </rPh>
    <rPh sb="58" eb="59">
      <t>ヒ</t>
    </rPh>
    <rPh sb="60" eb="61">
      <t>オヨ</t>
    </rPh>
    <rPh sb="61" eb="63">
      <t>カイチク</t>
    </rPh>
    <rPh sb="64" eb="66">
      <t>コウシン</t>
    </rPh>
    <rPh sb="67" eb="71">
      <t>チョウジュミョウカ</t>
    </rPh>
    <rPh sb="71" eb="72">
      <t>トウ</t>
    </rPh>
    <rPh sb="74" eb="75">
      <t>ア</t>
    </rPh>
    <rPh sb="78" eb="79">
      <t>オコナ</t>
    </rPh>
    <rPh sb="80" eb="82">
      <t>ヒツヨウ</t>
    </rPh>
    <rPh sb="82" eb="84">
      <t>カンキョ</t>
    </rPh>
    <phoneticPr fontId="4"/>
  </si>
  <si>
    <t>　①経常収支比率は、前年度に比べて減少している。これは主に長期前受金戻入及び一般会計からの繰入金の減少によるものである。
　②累積欠損金比率は、存在していない。
　③流動比率は、現金の増加により前年度比で増加し、類似団体や全国平均と比べて高い数値である。
　④企業債残高対事業規模比率は、使用料収入の約９倍の企業債残高があることを示し、前年度よりは低下したものの類似団体や全国平均より高くなっている。
　⑤経費回収率は、前年度よりわずかに改善している。
　⑥汚水処理原価は、１㎥当たり１５０円で前年度と同額であり、類似団体より低く全国平均より高い。
　⑦施設利用率は、前年度より増加となり、類似団体や全国平均より高い状況である。
　⑧水洗化率は、前年度と同程度であり、類似団体より高く全国平均より低い状況となっている。
　経営の健全性・効率性は、④～⑥の指標から見るとやや低い状況にある。</t>
    <rPh sb="10" eb="11">
      <t>ゼン</t>
    </rPh>
    <rPh sb="11" eb="13">
      <t>ネンド</t>
    </rPh>
    <rPh sb="14" eb="15">
      <t>クラ</t>
    </rPh>
    <rPh sb="17" eb="19">
      <t>ゲンショウ</t>
    </rPh>
    <rPh sb="27" eb="28">
      <t>オモ</t>
    </rPh>
    <rPh sb="29" eb="36">
      <t>チョウキマエウケキンレイニュウ</t>
    </rPh>
    <rPh sb="36" eb="37">
      <t>オヨ</t>
    </rPh>
    <rPh sb="38" eb="40">
      <t>イッパン</t>
    </rPh>
    <rPh sb="40" eb="42">
      <t>カイケイ</t>
    </rPh>
    <rPh sb="45" eb="47">
      <t>クリイレ</t>
    </rPh>
    <rPh sb="47" eb="48">
      <t>キン</t>
    </rPh>
    <rPh sb="49" eb="51">
      <t>ゲンショウ</t>
    </rPh>
    <rPh sb="89" eb="91">
      <t>ゲンキン</t>
    </rPh>
    <rPh sb="92" eb="94">
      <t>ゾウカ</t>
    </rPh>
    <rPh sb="97" eb="98">
      <t>ゼン</t>
    </rPh>
    <rPh sb="98" eb="101">
      <t>ネンドヒ</t>
    </rPh>
    <rPh sb="102" eb="104">
      <t>ゾウカ</t>
    </rPh>
    <rPh sb="106" eb="108">
      <t>ルイジ</t>
    </rPh>
    <rPh sb="108" eb="110">
      <t>ダンタイ</t>
    </rPh>
    <rPh sb="111" eb="113">
      <t>ゼンコク</t>
    </rPh>
    <rPh sb="113" eb="115">
      <t>ヘイキン</t>
    </rPh>
    <rPh sb="116" eb="117">
      <t>クラ</t>
    </rPh>
    <rPh sb="119" eb="120">
      <t>タカ</t>
    </rPh>
    <rPh sb="121" eb="123">
      <t>スウチ</t>
    </rPh>
    <rPh sb="136" eb="138">
      <t>ジギョウ</t>
    </rPh>
    <rPh sb="138" eb="140">
      <t>キボ</t>
    </rPh>
    <rPh sb="144" eb="147">
      <t>シヨウリョウ</t>
    </rPh>
    <rPh sb="147" eb="149">
      <t>シュウニュウ</t>
    </rPh>
    <rPh sb="150" eb="151">
      <t>ヤク</t>
    </rPh>
    <rPh sb="152" eb="153">
      <t>バイ</t>
    </rPh>
    <rPh sb="168" eb="171">
      <t>ゼンネンド</t>
    </rPh>
    <rPh sb="174" eb="176">
      <t>テイカ</t>
    </rPh>
    <rPh sb="203" eb="205">
      <t>ケイヒ</t>
    </rPh>
    <rPh sb="210" eb="213">
      <t>ゼンネンド</t>
    </rPh>
    <rPh sb="219" eb="221">
      <t>カイゼン</t>
    </rPh>
    <rPh sb="229" eb="231">
      <t>オスイ</t>
    </rPh>
    <rPh sb="231" eb="233">
      <t>ショリ</t>
    </rPh>
    <rPh sb="247" eb="250">
      <t>ゼンネンド</t>
    </rPh>
    <rPh sb="257" eb="259">
      <t>ルイジ</t>
    </rPh>
    <rPh sb="259" eb="261">
      <t>ダンタイ</t>
    </rPh>
    <rPh sb="263" eb="264">
      <t>ヒク</t>
    </rPh>
    <rPh sb="271" eb="272">
      <t>タカ</t>
    </rPh>
    <rPh sb="284" eb="287">
      <t>ゼンネンド</t>
    </rPh>
    <rPh sb="289" eb="291">
      <t>ゾウカ</t>
    </rPh>
    <rPh sb="295" eb="297">
      <t>ルイジ</t>
    </rPh>
    <rPh sb="297" eb="299">
      <t>ダンタイ</t>
    </rPh>
    <rPh sb="300" eb="302">
      <t>ゼンコク</t>
    </rPh>
    <rPh sb="302" eb="304">
      <t>ヘイキン</t>
    </rPh>
    <rPh sb="306" eb="307">
      <t>タカ</t>
    </rPh>
    <rPh sb="308" eb="310">
      <t>ジョウキョウ</t>
    </rPh>
    <rPh sb="317" eb="320">
      <t>スイセンカ</t>
    </rPh>
    <rPh sb="323" eb="326">
      <t>ゼンネンド</t>
    </rPh>
    <rPh sb="327" eb="328">
      <t>ドウ</t>
    </rPh>
    <rPh sb="328" eb="330">
      <t>テイド</t>
    </rPh>
    <rPh sb="334" eb="336">
      <t>ルイジ</t>
    </rPh>
    <rPh sb="336" eb="338">
      <t>ダンタイ</t>
    </rPh>
    <rPh sb="340" eb="341">
      <t>タカ</t>
    </rPh>
    <rPh sb="342" eb="344">
      <t>ゼンコク</t>
    </rPh>
    <rPh sb="344" eb="346">
      <t>ヘイキン</t>
    </rPh>
    <rPh sb="348" eb="349">
      <t>ヒク</t>
    </rPh>
    <rPh sb="350" eb="352">
      <t>ジョウキョウ</t>
    </rPh>
    <phoneticPr fontId="4"/>
  </si>
  <si>
    <t xml:space="preserve">　①有形固定資産減価償却率は、毎年約４％ずつ増加しており、類似団体や全国平均と比較すると増加の割合が大きい。
　②管渠老朽化率は、類似団体より高いが全国平均より低い状況である。
　③管渠改善率は、前年度より増加し類似団体より高いが、全国平均と比べると同程度となっている。
</t>
    <rPh sb="15" eb="17">
      <t>マイトシ</t>
    </rPh>
    <rPh sb="17" eb="18">
      <t>ヤク</t>
    </rPh>
    <rPh sb="22" eb="24">
      <t>ゾウカ</t>
    </rPh>
    <rPh sb="29" eb="31">
      <t>ルイジ</t>
    </rPh>
    <rPh sb="31" eb="33">
      <t>ダンタイ</t>
    </rPh>
    <rPh sb="34" eb="36">
      <t>ゼンコク</t>
    </rPh>
    <rPh sb="36" eb="38">
      <t>ヘイキン</t>
    </rPh>
    <rPh sb="39" eb="41">
      <t>ヒカク</t>
    </rPh>
    <rPh sb="44" eb="46">
      <t>ゾウカ</t>
    </rPh>
    <rPh sb="47" eb="49">
      <t>ワリアイ</t>
    </rPh>
    <rPh sb="50" eb="51">
      <t>オオ</t>
    </rPh>
    <rPh sb="57" eb="59">
      <t>カンキョ</t>
    </rPh>
    <rPh sb="59" eb="61">
      <t>ロウキュウ</t>
    </rPh>
    <rPh sb="71" eb="72">
      <t>タカ</t>
    </rPh>
    <rPh sb="74" eb="76">
      <t>ゼンコク</t>
    </rPh>
    <rPh sb="76" eb="78">
      <t>ヘイキン</t>
    </rPh>
    <rPh sb="80" eb="81">
      <t>ヒク</t>
    </rPh>
    <rPh sb="82" eb="84">
      <t>ジョウキョウ</t>
    </rPh>
    <rPh sb="91" eb="93">
      <t>カンキョ</t>
    </rPh>
    <rPh sb="93" eb="95">
      <t>カイゼン</t>
    </rPh>
    <rPh sb="98" eb="101">
      <t>ゼンネンド</t>
    </rPh>
    <rPh sb="103" eb="105">
      <t>ゾウカ</t>
    </rPh>
    <rPh sb="106" eb="108">
      <t>ルイジ</t>
    </rPh>
    <rPh sb="108" eb="110">
      <t>ダンタイ</t>
    </rPh>
    <rPh sb="112" eb="113">
      <t>タカ</t>
    </rPh>
    <rPh sb="116" eb="120">
      <t>ゼンコクヘイキン</t>
    </rPh>
    <rPh sb="121" eb="122">
      <t>クラ</t>
    </rPh>
    <rPh sb="125" eb="128">
      <t>ドウテイド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</si>
</sst>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0.14000000000000001</c:v>
                </c:pt>
                <c:pt idx="3">
                  <c:v>0.16</c:v>
                </c:pt>
                <c:pt idx="4">
                  <c:v>0.22</c:v>
                </c:pt>
              </c:numCache>
            </c:numRef>
          </c:val>
          <c:extLst>
            <c:ext xmlns:c16="http://schemas.microsoft.com/office/drawing/2014/chart" uri="{C3380CC4-5D6E-409C-BE32-E72D297353CC}">
              <c16:uniqueId val="{00000000-80C7-4F47-A742-E4026A4A1BC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0.09</c:v>
                </c:pt>
                <c:pt idx="3">
                  <c:v>0.17</c:v>
                </c:pt>
                <c:pt idx="4">
                  <c:v>0.13</c:v>
                </c:pt>
              </c:numCache>
            </c:numRef>
          </c:val>
          <c:smooth val="0"/>
          <c:extLst>
            <c:ext xmlns:c16="http://schemas.microsoft.com/office/drawing/2014/chart" uri="{C3380CC4-5D6E-409C-BE32-E72D297353CC}">
              <c16:uniqueId val="{00000001-80C7-4F47-A742-E4026A4A1BC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82.2</c:v>
                </c:pt>
                <c:pt idx="3">
                  <c:v>79.83</c:v>
                </c:pt>
                <c:pt idx="4">
                  <c:v>82.72</c:v>
                </c:pt>
              </c:numCache>
            </c:numRef>
          </c:val>
          <c:extLst>
            <c:ext xmlns:c16="http://schemas.microsoft.com/office/drawing/2014/chart" uri="{C3380CC4-5D6E-409C-BE32-E72D297353CC}">
              <c16:uniqueId val="{00000000-D9D9-48B9-99DB-FEC47A980F0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65.28</c:v>
                </c:pt>
                <c:pt idx="3">
                  <c:v>64.92</c:v>
                </c:pt>
                <c:pt idx="4">
                  <c:v>64.14</c:v>
                </c:pt>
              </c:numCache>
            </c:numRef>
          </c:val>
          <c:smooth val="0"/>
          <c:extLst>
            <c:ext xmlns:c16="http://schemas.microsoft.com/office/drawing/2014/chart" uri="{C3380CC4-5D6E-409C-BE32-E72D297353CC}">
              <c16:uniqueId val="{00000001-D9D9-48B9-99DB-FEC47A980F0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93.18</c:v>
                </c:pt>
                <c:pt idx="3">
                  <c:v>93.2</c:v>
                </c:pt>
                <c:pt idx="4">
                  <c:v>93.24</c:v>
                </c:pt>
              </c:numCache>
            </c:numRef>
          </c:val>
          <c:extLst>
            <c:ext xmlns:c16="http://schemas.microsoft.com/office/drawing/2014/chart" uri="{C3380CC4-5D6E-409C-BE32-E72D297353CC}">
              <c16:uniqueId val="{00000000-2F28-44D2-88D6-DD9BB249E7D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92.72</c:v>
                </c:pt>
                <c:pt idx="3">
                  <c:v>92.88</c:v>
                </c:pt>
                <c:pt idx="4">
                  <c:v>92.9</c:v>
                </c:pt>
              </c:numCache>
            </c:numRef>
          </c:val>
          <c:smooth val="0"/>
          <c:extLst>
            <c:ext xmlns:c16="http://schemas.microsoft.com/office/drawing/2014/chart" uri="{C3380CC4-5D6E-409C-BE32-E72D297353CC}">
              <c16:uniqueId val="{00000001-2F28-44D2-88D6-DD9BB249E7D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112.71</c:v>
                </c:pt>
                <c:pt idx="3">
                  <c:v>115.78</c:v>
                </c:pt>
                <c:pt idx="4">
                  <c:v>114.31</c:v>
                </c:pt>
              </c:numCache>
            </c:numRef>
          </c:val>
          <c:extLst>
            <c:ext xmlns:c16="http://schemas.microsoft.com/office/drawing/2014/chart" uri="{C3380CC4-5D6E-409C-BE32-E72D297353CC}">
              <c16:uniqueId val="{00000000-613D-4501-919B-0F663FA3803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107.85</c:v>
                </c:pt>
                <c:pt idx="3">
                  <c:v>108.04</c:v>
                </c:pt>
                <c:pt idx="4">
                  <c:v>107.49</c:v>
                </c:pt>
              </c:numCache>
            </c:numRef>
          </c:val>
          <c:smooth val="0"/>
          <c:extLst>
            <c:ext xmlns:c16="http://schemas.microsoft.com/office/drawing/2014/chart" uri="{C3380CC4-5D6E-409C-BE32-E72D297353CC}">
              <c16:uniqueId val="{00000001-613D-4501-919B-0F663FA3803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4.5</c:v>
                </c:pt>
                <c:pt idx="3">
                  <c:v>8.57</c:v>
                </c:pt>
                <c:pt idx="4">
                  <c:v>12.23</c:v>
                </c:pt>
              </c:numCache>
            </c:numRef>
          </c:val>
          <c:extLst>
            <c:ext xmlns:c16="http://schemas.microsoft.com/office/drawing/2014/chart" uri="{C3380CC4-5D6E-409C-BE32-E72D297353CC}">
              <c16:uniqueId val="{00000000-BCC5-41DA-A547-B175B09C267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23.79</c:v>
                </c:pt>
                <c:pt idx="3">
                  <c:v>25.66</c:v>
                </c:pt>
                <c:pt idx="4">
                  <c:v>27.46</c:v>
                </c:pt>
              </c:numCache>
            </c:numRef>
          </c:val>
          <c:smooth val="0"/>
          <c:extLst>
            <c:ext xmlns:c16="http://schemas.microsoft.com/office/drawing/2014/chart" uri="{C3380CC4-5D6E-409C-BE32-E72D297353CC}">
              <c16:uniqueId val="{00000001-BCC5-41DA-A547-B175B09C267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2.33</c:v>
                </c:pt>
                <c:pt idx="3">
                  <c:v>2.81</c:v>
                </c:pt>
                <c:pt idx="4">
                  <c:v>3.11</c:v>
                </c:pt>
              </c:numCache>
            </c:numRef>
          </c:val>
          <c:extLst>
            <c:ext xmlns:c16="http://schemas.microsoft.com/office/drawing/2014/chart" uri="{C3380CC4-5D6E-409C-BE32-E72D297353CC}">
              <c16:uniqueId val="{00000000-D377-4470-B938-191175AAD49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1.22</c:v>
                </c:pt>
                <c:pt idx="3">
                  <c:v>1.61</c:v>
                </c:pt>
                <c:pt idx="4">
                  <c:v>2.08</c:v>
                </c:pt>
              </c:numCache>
            </c:numRef>
          </c:val>
          <c:smooth val="0"/>
          <c:extLst>
            <c:ext xmlns:c16="http://schemas.microsoft.com/office/drawing/2014/chart" uri="{C3380CC4-5D6E-409C-BE32-E72D297353CC}">
              <c16:uniqueId val="{00000001-D377-4470-B938-191175AAD49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D94-4C80-9E98-BD24D8A3F94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4.72</c:v>
                </c:pt>
                <c:pt idx="3">
                  <c:v>4.49</c:v>
                </c:pt>
                <c:pt idx="4">
                  <c:v>5.41</c:v>
                </c:pt>
              </c:numCache>
            </c:numRef>
          </c:val>
          <c:smooth val="0"/>
          <c:extLst>
            <c:ext xmlns:c16="http://schemas.microsoft.com/office/drawing/2014/chart" uri="{C3380CC4-5D6E-409C-BE32-E72D297353CC}">
              <c16:uniqueId val="{00000001-AD94-4C80-9E98-BD24D8A3F94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55.11</c:v>
                </c:pt>
                <c:pt idx="3">
                  <c:v>81.64</c:v>
                </c:pt>
                <c:pt idx="4">
                  <c:v>91.05</c:v>
                </c:pt>
              </c:numCache>
            </c:numRef>
          </c:val>
          <c:extLst>
            <c:ext xmlns:c16="http://schemas.microsoft.com/office/drawing/2014/chart" uri="{C3380CC4-5D6E-409C-BE32-E72D297353CC}">
              <c16:uniqueId val="{00000000-AFDD-4D7F-972C-716243CB24D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67.930000000000007</c:v>
                </c:pt>
                <c:pt idx="3">
                  <c:v>68.53</c:v>
                </c:pt>
                <c:pt idx="4">
                  <c:v>69.180000000000007</c:v>
                </c:pt>
              </c:numCache>
            </c:numRef>
          </c:val>
          <c:smooth val="0"/>
          <c:extLst>
            <c:ext xmlns:c16="http://schemas.microsoft.com/office/drawing/2014/chart" uri="{C3380CC4-5D6E-409C-BE32-E72D297353CC}">
              <c16:uniqueId val="{00000001-AFDD-4D7F-972C-716243CB24D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929.51</c:v>
                </c:pt>
                <c:pt idx="3">
                  <c:v>1212.72</c:v>
                </c:pt>
                <c:pt idx="4">
                  <c:v>896.98</c:v>
                </c:pt>
              </c:numCache>
            </c:numRef>
          </c:val>
          <c:extLst>
            <c:ext xmlns:c16="http://schemas.microsoft.com/office/drawing/2014/chart" uri="{C3380CC4-5D6E-409C-BE32-E72D297353CC}">
              <c16:uniqueId val="{00000000-9D36-4195-86F3-87E86AE2C6E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857.88</c:v>
                </c:pt>
                <c:pt idx="3">
                  <c:v>825.1</c:v>
                </c:pt>
                <c:pt idx="4">
                  <c:v>789.87</c:v>
                </c:pt>
              </c:numCache>
            </c:numRef>
          </c:val>
          <c:smooth val="0"/>
          <c:extLst>
            <c:ext xmlns:c16="http://schemas.microsoft.com/office/drawing/2014/chart" uri="{C3380CC4-5D6E-409C-BE32-E72D297353CC}">
              <c16:uniqueId val="{00000001-9D36-4195-86F3-87E86AE2C6E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79.44</c:v>
                </c:pt>
                <c:pt idx="3">
                  <c:v>80.97</c:v>
                </c:pt>
                <c:pt idx="4">
                  <c:v>81.77</c:v>
                </c:pt>
              </c:numCache>
            </c:numRef>
          </c:val>
          <c:extLst>
            <c:ext xmlns:c16="http://schemas.microsoft.com/office/drawing/2014/chart" uri="{C3380CC4-5D6E-409C-BE32-E72D297353CC}">
              <c16:uniqueId val="{00000000-DC3A-4576-9BA7-62F7D6244BF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94.97</c:v>
                </c:pt>
                <c:pt idx="3">
                  <c:v>97.07</c:v>
                </c:pt>
                <c:pt idx="4">
                  <c:v>98.06</c:v>
                </c:pt>
              </c:numCache>
            </c:numRef>
          </c:val>
          <c:smooth val="0"/>
          <c:extLst>
            <c:ext xmlns:c16="http://schemas.microsoft.com/office/drawing/2014/chart" uri="{C3380CC4-5D6E-409C-BE32-E72D297353CC}">
              <c16:uniqueId val="{00000001-DC3A-4576-9BA7-62F7D6244BF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151.94</c:v>
                </c:pt>
                <c:pt idx="3">
                  <c:v>150</c:v>
                </c:pt>
                <c:pt idx="4">
                  <c:v>150</c:v>
                </c:pt>
              </c:numCache>
            </c:numRef>
          </c:val>
          <c:extLst>
            <c:ext xmlns:c16="http://schemas.microsoft.com/office/drawing/2014/chart" uri="{C3380CC4-5D6E-409C-BE32-E72D297353CC}">
              <c16:uniqueId val="{00000000-2B30-4D7A-B45C-0B6C0F49F14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159.49</c:v>
                </c:pt>
                <c:pt idx="3">
                  <c:v>157.81</c:v>
                </c:pt>
                <c:pt idx="4">
                  <c:v>157.37</c:v>
                </c:pt>
              </c:numCache>
            </c:numRef>
          </c:val>
          <c:smooth val="0"/>
          <c:extLst>
            <c:ext xmlns:c16="http://schemas.microsoft.com/office/drawing/2014/chart" uri="{C3380CC4-5D6E-409C-BE32-E72D297353CC}">
              <c16:uniqueId val="{00000001-2B30-4D7A-B45C-0B6C0F49F14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栃木県　佐野市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2" t="s">
        <v>9</v>
      </c>
      <c r="BM7" s="73"/>
      <c r="BN7" s="73"/>
      <c r="BO7" s="73"/>
      <c r="BP7" s="73"/>
      <c r="BQ7" s="73"/>
      <c r="BR7" s="73"/>
      <c r="BS7" s="73"/>
      <c r="BT7" s="73"/>
      <c r="BU7" s="73"/>
      <c r="BV7" s="73"/>
      <c r="BW7" s="73"/>
      <c r="BX7" s="73"/>
      <c r="BY7" s="74"/>
    </row>
    <row r="8" spans="1:78" ht="18.75" customHeight="1" x14ac:dyDescent="0.15">
      <c r="A8" s="2"/>
      <c r="B8" s="68" t="str">
        <f>データ!I6</f>
        <v>法適用</v>
      </c>
      <c r="C8" s="68"/>
      <c r="D8" s="68"/>
      <c r="E8" s="68"/>
      <c r="F8" s="68"/>
      <c r="G8" s="68"/>
      <c r="H8" s="68"/>
      <c r="I8" s="68" t="str">
        <f>データ!J6</f>
        <v>下水道事業</v>
      </c>
      <c r="J8" s="68"/>
      <c r="K8" s="68"/>
      <c r="L8" s="68"/>
      <c r="M8" s="68"/>
      <c r="N8" s="68"/>
      <c r="O8" s="68"/>
      <c r="P8" s="68" t="str">
        <f>データ!K6</f>
        <v>公共下水道</v>
      </c>
      <c r="Q8" s="68"/>
      <c r="R8" s="68"/>
      <c r="S8" s="68"/>
      <c r="T8" s="68"/>
      <c r="U8" s="68"/>
      <c r="V8" s="68"/>
      <c r="W8" s="68" t="str">
        <f>データ!L6</f>
        <v>Bd1</v>
      </c>
      <c r="X8" s="68"/>
      <c r="Y8" s="68"/>
      <c r="Z8" s="68"/>
      <c r="AA8" s="68"/>
      <c r="AB8" s="68"/>
      <c r="AC8" s="68"/>
      <c r="AD8" s="69" t="str">
        <f>データ!$M$6</f>
        <v>非設置</v>
      </c>
      <c r="AE8" s="69"/>
      <c r="AF8" s="69"/>
      <c r="AG8" s="69"/>
      <c r="AH8" s="69"/>
      <c r="AI8" s="69"/>
      <c r="AJ8" s="69"/>
      <c r="AK8" s="3"/>
      <c r="AL8" s="45">
        <f>データ!S6</f>
        <v>115088</v>
      </c>
      <c r="AM8" s="45"/>
      <c r="AN8" s="45"/>
      <c r="AO8" s="45"/>
      <c r="AP8" s="45"/>
      <c r="AQ8" s="45"/>
      <c r="AR8" s="45"/>
      <c r="AS8" s="45"/>
      <c r="AT8" s="46">
        <f>データ!T6</f>
        <v>356.04</v>
      </c>
      <c r="AU8" s="46"/>
      <c r="AV8" s="46"/>
      <c r="AW8" s="46"/>
      <c r="AX8" s="46"/>
      <c r="AY8" s="46"/>
      <c r="AZ8" s="46"/>
      <c r="BA8" s="46"/>
      <c r="BB8" s="46">
        <f>データ!U6</f>
        <v>323.24</v>
      </c>
      <c r="BC8" s="46"/>
      <c r="BD8" s="46"/>
      <c r="BE8" s="46"/>
      <c r="BF8" s="46"/>
      <c r="BG8" s="46"/>
      <c r="BH8" s="46"/>
      <c r="BI8" s="46"/>
      <c r="BJ8" s="3"/>
      <c r="BK8" s="3"/>
      <c r="BL8" s="64" t="s">
        <v>10</v>
      </c>
      <c r="BM8" s="65"/>
      <c r="BN8" s="66" t="s">
        <v>11</v>
      </c>
      <c r="BO8" s="66"/>
      <c r="BP8" s="66"/>
      <c r="BQ8" s="66"/>
      <c r="BR8" s="66"/>
      <c r="BS8" s="66"/>
      <c r="BT8" s="66"/>
      <c r="BU8" s="66"/>
      <c r="BV8" s="66"/>
      <c r="BW8" s="66"/>
      <c r="BX8" s="66"/>
      <c r="BY8" s="67"/>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67.77</v>
      </c>
      <c r="J10" s="46"/>
      <c r="K10" s="46"/>
      <c r="L10" s="46"/>
      <c r="M10" s="46"/>
      <c r="N10" s="46"/>
      <c r="O10" s="46"/>
      <c r="P10" s="46">
        <f>データ!P6</f>
        <v>69.73</v>
      </c>
      <c r="Q10" s="46"/>
      <c r="R10" s="46"/>
      <c r="S10" s="46"/>
      <c r="T10" s="46"/>
      <c r="U10" s="46"/>
      <c r="V10" s="46"/>
      <c r="W10" s="46">
        <f>データ!Q6</f>
        <v>61.13</v>
      </c>
      <c r="X10" s="46"/>
      <c r="Y10" s="46"/>
      <c r="Z10" s="46"/>
      <c r="AA10" s="46"/>
      <c r="AB10" s="46"/>
      <c r="AC10" s="46"/>
      <c r="AD10" s="45">
        <f>データ!R6</f>
        <v>2200</v>
      </c>
      <c r="AE10" s="45"/>
      <c r="AF10" s="45"/>
      <c r="AG10" s="45"/>
      <c r="AH10" s="45"/>
      <c r="AI10" s="45"/>
      <c r="AJ10" s="45"/>
      <c r="AK10" s="2"/>
      <c r="AL10" s="45">
        <f>データ!V6</f>
        <v>79974</v>
      </c>
      <c r="AM10" s="45"/>
      <c r="AN10" s="45"/>
      <c r="AO10" s="45"/>
      <c r="AP10" s="45"/>
      <c r="AQ10" s="45"/>
      <c r="AR10" s="45"/>
      <c r="AS10" s="45"/>
      <c r="AT10" s="46">
        <f>データ!W6</f>
        <v>28.18</v>
      </c>
      <c r="AU10" s="46"/>
      <c r="AV10" s="46"/>
      <c r="AW10" s="46"/>
      <c r="AX10" s="46"/>
      <c r="AY10" s="46"/>
      <c r="AZ10" s="46"/>
      <c r="BA10" s="46"/>
      <c r="BB10" s="46">
        <f>データ!X6</f>
        <v>2837.97</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5" t="s">
        <v>26</v>
      </c>
      <c r="BM14" s="36"/>
      <c r="BN14" s="36"/>
      <c r="BO14" s="36"/>
      <c r="BP14" s="36"/>
      <c r="BQ14" s="36"/>
      <c r="BR14" s="36"/>
      <c r="BS14" s="36"/>
      <c r="BT14" s="36"/>
      <c r="BU14" s="36"/>
      <c r="BV14" s="36"/>
      <c r="BW14" s="36"/>
      <c r="BX14" s="36"/>
      <c r="BY14" s="36"/>
      <c r="BZ14" s="37"/>
    </row>
    <row r="15" spans="1:78" ht="13.5" customHeight="1" x14ac:dyDescent="0.15">
      <c r="A15" s="2"/>
      <c r="B15" s="32"/>
      <c r="C15" s="33"/>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3"/>
      <c r="BA15" s="33"/>
      <c r="BB15" s="33"/>
      <c r="BC15" s="33"/>
      <c r="BD15" s="33"/>
      <c r="BE15" s="33"/>
      <c r="BF15" s="33"/>
      <c r="BG15" s="33"/>
      <c r="BH15" s="33"/>
      <c r="BI15" s="33"/>
      <c r="BJ15" s="34"/>
      <c r="BK15" s="2"/>
      <c r="BL15" s="38"/>
      <c r="BM15" s="39"/>
      <c r="BN15" s="39"/>
      <c r="BO15" s="39"/>
      <c r="BP15" s="39"/>
      <c r="BQ15" s="39"/>
      <c r="BR15" s="39"/>
      <c r="BS15" s="39"/>
      <c r="BT15" s="39"/>
      <c r="BU15" s="39"/>
      <c r="BV15" s="39"/>
      <c r="BW15" s="39"/>
      <c r="BX15" s="39"/>
      <c r="BY15" s="39"/>
      <c r="BZ15" s="4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114</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1"/>
      <c r="BM44" s="62"/>
      <c r="BN44" s="62"/>
      <c r="BO44" s="62"/>
      <c r="BP44" s="62"/>
      <c r="BQ44" s="62"/>
      <c r="BR44" s="62"/>
      <c r="BS44" s="62"/>
      <c r="BT44" s="62"/>
      <c r="BU44" s="62"/>
      <c r="BV44" s="62"/>
      <c r="BW44" s="62"/>
      <c r="BX44" s="62"/>
      <c r="BY44" s="62"/>
      <c r="BZ44" s="6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5" t="s">
        <v>27</v>
      </c>
      <c r="BM45" s="36"/>
      <c r="BN45" s="36"/>
      <c r="BO45" s="36"/>
      <c r="BP45" s="36"/>
      <c r="BQ45" s="36"/>
      <c r="BR45" s="36"/>
      <c r="BS45" s="36"/>
      <c r="BT45" s="36"/>
      <c r="BU45" s="36"/>
      <c r="BV45" s="36"/>
      <c r="BW45" s="36"/>
      <c r="BX45" s="36"/>
      <c r="BY45" s="36"/>
      <c r="BZ45" s="3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8"/>
      <c r="BM46" s="39"/>
      <c r="BN46" s="39"/>
      <c r="BO46" s="39"/>
      <c r="BP46" s="39"/>
      <c r="BQ46" s="39"/>
      <c r="BR46" s="39"/>
      <c r="BS46" s="39"/>
      <c r="BT46" s="39"/>
      <c r="BU46" s="39"/>
      <c r="BV46" s="39"/>
      <c r="BW46" s="39"/>
      <c r="BX46" s="39"/>
      <c r="BY46" s="39"/>
      <c r="BZ46" s="4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2" t="s">
        <v>28</v>
      </c>
      <c r="C60" s="33"/>
      <c r="D60" s="33"/>
      <c r="E60" s="33"/>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c r="AF60" s="33"/>
      <c r="AG60" s="33"/>
      <c r="AH60" s="33"/>
      <c r="AI60" s="33"/>
      <c r="AJ60" s="33"/>
      <c r="AK60" s="33"/>
      <c r="AL60" s="33"/>
      <c r="AM60" s="33"/>
      <c r="AN60" s="33"/>
      <c r="AO60" s="33"/>
      <c r="AP60" s="33"/>
      <c r="AQ60" s="33"/>
      <c r="AR60" s="33"/>
      <c r="AS60" s="33"/>
      <c r="AT60" s="33"/>
      <c r="AU60" s="33"/>
      <c r="AV60" s="33"/>
      <c r="AW60" s="33"/>
      <c r="AX60" s="33"/>
      <c r="AY60" s="33"/>
      <c r="AZ60" s="33"/>
      <c r="BA60" s="33"/>
      <c r="BB60" s="33"/>
      <c r="BC60" s="33"/>
      <c r="BD60" s="33"/>
      <c r="BE60" s="33"/>
      <c r="BF60" s="33"/>
      <c r="BG60" s="33"/>
      <c r="BH60" s="33"/>
      <c r="BI60" s="33"/>
      <c r="BJ60" s="34"/>
      <c r="BK60" s="2"/>
      <c r="BL60" s="29"/>
      <c r="BM60" s="30"/>
      <c r="BN60" s="30"/>
      <c r="BO60" s="30"/>
      <c r="BP60" s="30"/>
      <c r="BQ60" s="30"/>
      <c r="BR60" s="30"/>
      <c r="BS60" s="30"/>
      <c r="BT60" s="30"/>
      <c r="BU60" s="30"/>
      <c r="BV60" s="30"/>
      <c r="BW60" s="30"/>
      <c r="BX60" s="30"/>
      <c r="BY60" s="30"/>
      <c r="BZ60" s="31"/>
    </row>
    <row r="61" spans="1:78"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4"/>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29"/>
      <c r="BM63" s="30"/>
      <c r="BN63" s="30"/>
      <c r="BO63" s="30"/>
      <c r="BP63" s="30"/>
      <c r="BQ63" s="30"/>
      <c r="BR63" s="30"/>
      <c r="BS63" s="30"/>
      <c r="BT63" s="30"/>
      <c r="BU63" s="30"/>
      <c r="BV63" s="30"/>
      <c r="BW63" s="30"/>
      <c r="BX63" s="30"/>
      <c r="BY63" s="30"/>
      <c r="BZ63" s="3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5" t="s">
        <v>29</v>
      </c>
      <c r="BM64" s="36"/>
      <c r="BN64" s="36"/>
      <c r="BO64" s="36"/>
      <c r="BP64" s="36"/>
      <c r="BQ64" s="36"/>
      <c r="BR64" s="36"/>
      <c r="BS64" s="36"/>
      <c r="BT64" s="36"/>
      <c r="BU64" s="36"/>
      <c r="BV64" s="36"/>
      <c r="BW64" s="36"/>
      <c r="BX64" s="36"/>
      <c r="BY64" s="36"/>
      <c r="BZ64" s="3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8"/>
      <c r="BM65" s="39"/>
      <c r="BN65" s="39"/>
      <c r="BO65" s="39"/>
      <c r="BP65" s="39"/>
      <c r="BQ65" s="39"/>
      <c r="BR65" s="39"/>
      <c r="BS65" s="39"/>
      <c r="BT65" s="39"/>
      <c r="BU65" s="39"/>
      <c r="BV65" s="39"/>
      <c r="BW65" s="39"/>
      <c r="BX65" s="39"/>
      <c r="BY65" s="39"/>
      <c r="BZ65" s="4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113</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1"/>
      <c r="BM82" s="42"/>
      <c r="BN82" s="42"/>
      <c r="BO82" s="42"/>
      <c r="BP82" s="42"/>
      <c r="BQ82" s="42"/>
      <c r="BR82" s="42"/>
      <c r="BS82" s="42"/>
      <c r="BT82" s="42"/>
      <c r="BU82" s="42"/>
      <c r="BV82" s="42"/>
      <c r="BW82" s="42"/>
      <c r="BX82" s="42"/>
      <c r="BY82" s="42"/>
      <c r="BZ82" s="43"/>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fjk1tSWRlV2aT/yJJ6rPuRkUs4AJ4irOtqnsMT2jnXw97BqoUz0DkNoOAC6qlIOXhc2GbjYUnr9fZG9WjQT1YQ==" saltValue="OEAIAl2J8lMXbidbpqNd4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14" t="s">
        <v>55</v>
      </c>
      <c r="B4" s="16"/>
      <c r="C4" s="16"/>
      <c r="D4" s="16"/>
      <c r="E4" s="16"/>
      <c r="F4" s="16"/>
      <c r="G4" s="16"/>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92045</v>
      </c>
      <c r="D6" s="19">
        <f t="shared" si="3"/>
        <v>46</v>
      </c>
      <c r="E6" s="19">
        <f t="shared" si="3"/>
        <v>17</v>
      </c>
      <c r="F6" s="19">
        <f t="shared" si="3"/>
        <v>1</v>
      </c>
      <c r="G6" s="19">
        <f t="shared" si="3"/>
        <v>0</v>
      </c>
      <c r="H6" s="19" t="str">
        <f t="shared" si="3"/>
        <v>栃木県　佐野市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67.77</v>
      </c>
      <c r="P6" s="20">
        <f t="shared" si="3"/>
        <v>69.73</v>
      </c>
      <c r="Q6" s="20">
        <f t="shared" si="3"/>
        <v>61.13</v>
      </c>
      <c r="R6" s="20">
        <f t="shared" si="3"/>
        <v>2200</v>
      </c>
      <c r="S6" s="20">
        <f t="shared" si="3"/>
        <v>115088</v>
      </c>
      <c r="T6" s="20">
        <f t="shared" si="3"/>
        <v>356.04</v>
      </c>
      <c r="U6" s="20">
        <f t="shared" si="3"/>
        <v>323.24</v>
      </c>
      <c r="V6" s="20">
        <f t="shared" si="3"/>
        <v>79974</v>
      </c>
      <c r="W6" s="20">
        <f t="shared" si="3"/>
        <v>28.18</v>
      </c>
      <c r="X6" s="20">
        <f t="shared" si="3"/>
        <v>2837.97</v>
      </c>
      <c r="Y6" s="21" t="str">
        <f>IF(Y7="",NA(),Y7)</f>
        <v>-</v>
      </c>
      <c r="Z6" s="21" t="str">
        <f t="shared" ref="Z6:AH6" si="4">IF(Z7="",NA(),Z7)</f>
        <v>-</v>
      </c>
      <c r="AA6" s="21">
        <f t="shared" si="4"/>
        <v>112.71</v>
      </c>
      <c r="AB6" s="21">
        <f t="shared" si="4"/>
        <v>115.78</v>
      </c>
      <c r="AC6" s="21">
        <f t="shared" si="4"/>
        <v>114.31</v>
      </c>
      <c r="AD6" s="21" t="str">
        <f t="shared" si="4"/>
        <v>-</v>
      </c>
      <c r="AE6" s="21" t="str">
        <f t="shared" si="4"/>
        <v>-</v>
      </c>
      <c r="AF6" s="21">
        <f t="shared" si="4"/>
        <v>107.85</v>
      </c>
      <c r="AG6" s="21">
        <f t="shared" si="4"/>
        <v>108.04</v>
      </c>
      <c r="AH6" s="21">
        <f t="shared" si="4"/>
        <v>107.49</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4.72</v>
      </c>
      <c r="AR6" s="21">
        <f t="shared" si="5"/>
        <v>4.49</v>
      </c>
      <c r="AS6" s="21">
        <f t="shared" si="5"/>
        <v>5.41</v>
      </c>
      <c r="AT6" s="20" t="str">
        <f>IF(AT7="","",IF(AT7="-","【-】","【"&amp;SUBSTITUTE(TEXT(AT7,"#,##0.00"),"-","△")&amp;"】"))</f>
        <v>【3.15】</v>
      </c>
      <c r="AU6" s="21" t="str">
        <f>IF(AU7="",NA(),AU7)</f>
        <v>-</v>
      </c>
      <c r="AV6" s="21" t="str">
        <f t="shared" ref="AV6:BD6" si="6">IF(AV7="",NA(),AV7)</f>
        <v>-</v>
      </c>
      <c r="AW6" s="21">
        <f t="shared" si="6"/>
        <v>55.11</v>
      </c>
      <c r="AX6" s="21">
        <f t="shared" si="6"/>
        <v>81.64</v>
      </c>
      <c r="AY6" s="21">
        <f t="shared" si="6"/>
        <v>91.05</v>
      </c>
      <c r="AZ6" s="21" t="str">
        <f t="shared" si="6"/>
        <v>-</v>
      </c>
      <c r="BA6" s="21" t="str">
        <f t="shared" si="6"/>
        <v>-</v>
      </c>
      <c r="BB6" s="21">
        <f t="shared" si="6"/>
        <v>67.930000000000007</v>
      </c>
      <c r="BC6" s="21">
        <f t="shared" si="6"/>
        <v>68.53</v>
      </c>
      <c r="BD6" s="21">
        <f t="shared" si="6"/>
        <v>69.180000000000007</v>
      </c>
      <c r="BE6" s="20" t="str">
        <f>IF(BE7="","",IF(BE7="-","【-】","【"&amp;SUBSTITUTE(TEXT(BE7,"#,##0.00"),"-","△")&amp;"】"))</f>
        <v>【73.44】</v>
      </c>
      <c r="BF6" s="21" t="str">
        <f>IF(BF7="",NA(),BF7)</f>
        <v>-</v>
      </c>
      <c r="BG6" s="21" t="str">
        <f t="shared" ref="BG6:BO6" si="7">IF(BG7="",NA(),BG7)</f>
        <v>-</v>
      </c>
      <c r="BH6" s="21">
        <f t="shared" si="7"/>
        <v>929.51</v>
      </c>
      <c r="BI6" s="21">
        <f t="shared" si="7"/>
        <v>1212.72</v>
      </c>
      <c r="BJ6" s="21">
        <f t="shared" si="7"/>
        <v>896.98</v>
      </c>
      <c r="BK6" s="21" t="str">
        <f t="shared" si="7"/>
        <v>-</v>
      </c>
      <c r="BL6" s="21" t="str">
        <f t="shared" si="7"/>
        <v>-</v>
      </c>
      <c r="BM6" s="21">
        <f t="shared" si="7"/>
        <v>857.88</v>
      </c>
      <c r="BN6" s="21">
        <f t="shared" si="7"/>
        <v>825.1</v>
      </c>
      <c r="BO6" s="21">
        <f t="shared" si="7"/>
        <v>789.87</v>
      </c>
      <c r="BP6" s="20" t="str">
        <f>IF(BP7="","",IF(BP7="-","【-】","【"&amp;SUBSTITUTE(TEXT(BP7,"#,##0.00"),"-","△")&amp;"】"))</f>
        <v>【652.82】</v>
      </c>
      <c r="BQ6" s="21" t="str">
        <f>IF(BQ7="",NA(),BQ7)</f>
        <v>-</v>
      </c>
      <c r="BR6" s="21" t="str">
        <f t="shared" ref="BR6:BZ6" si="8">IF(BR7="",NA(),BR7)</f>
        <v>-</v>
      </c>
      <c r="BS6" s="21">
        <f t="shared" si="8"/>
        <v>79.44</v>
      </c>
      <c r="BT6" s="21">
        <f t="shared" si="8"/>
        <v>80.97</v>
      </c>
      <c r="BU6" s="21">
        <f t="shared" si="8"/>
        <v>81.77</v>
      </c>
      <c r="BV6" s="21" t="str">
        <f t="shared" si="8"/>
        <v>-</v>
      </c>
      <c r="BW6" s="21" t="str">
        <f t="shared" si="8"/>
        <v>-</v>
      </c>
      <c r="BX6" s="21">
        <f t="shared" si="8"/>
        <v>94.97</v>
      </c>
      <c r="BY6" s="21">
        <f t="shared" si="8"/>
        <v>97.07</v>
      </c>
      <c r="BZ6" s="21">
        <f t="shared" si="8"/>
        <v>98.06</v>
      </c>
      <c r="CA6" s="20" t="str">
        <f>IF(CA7="","",IF(CA7="-","【-】","【"&amp;SUBSTITUTE(TEXT(CA7,"#,##0.00"),"-","△")&amp;"】"))</f>
        <v>【97.61】</v>
      </c>
      <c r="CB6" s="21" t="str">
        <f>IF(CB7="",NA(),CB7)</f>
        <v>-</v>
      </c>
      <c r="CC6" s="21" t="str">
        <f t="shared" ref="CC6:CK6" si="9">IF(CC7="",NA(),CC7)</f>
        <v>-</v>
      </c>
      <c r="CD6" s="21">
        <f t="shared" si="9"/>
        <v>151.94</v>
      </c>
      <c r="CE6" s="21">
        <f t="shared" si="9"/>
        <v>150</v>
      </c>
      <c r="CF6" s="21">
        <f t="shared" si="9"/>
        <v>150</v>
      </c>
      <c r="CG6" s="21" t="str">
        <f t="shared" si="9"/>
        <v>-</v>
      </c>
      <c r="CH6" s="21" t="str">
        <f t="shared" si="9"/>
        <v>-</v>
      </c>
      <c r="CI6" s="21">
        <f t="shared" si="9"/>
        <v>159.49</v>
      </c>
      <c r="CJ6" s="21">
        <f t="shared" si="9"/>
        <v>157.81</v>
      </c>
      <c r="CK6" s="21">
        <f t="shared" si="9"/>
        <v>157.37</v>
      </c>
      <c r="CL6" s="20" t="str">
        <f>IF(CL7="","",IF(CL7="-","【-】","【"&amp;SUBSTITUTE(TEXT(CL7,"#,##0.00"),"-","△")&amp;"】"))</f>
        <v>【138.29】</v>
      </c>
      <c r="CM6" s="21" t="str">
        <f>IF(CM7="",NA(),CM7)</f>
        <v>-</v>
      </c>
      <c r="CN6" s="21" t="str">
        <f t="shared" ref="CN6:CV6" si="10">IF(CN7="",NA(),CN7)</f>
        <v>-</v>
      </c>
      <c r="CO6" s="21">
        <f t="shared" si="10"/>
        <v>82.2</v>
      </c>
      <c r="CP6" s="21">
        <f t="shared" si="10"/>
        <v>79.83</v>
      </c>
      <c r="CQ6" s="21">
        <f t="shared" si="10"/>
        <v>82.72</v>
      </c>
      <c r="CR6" s="21" t="str">
        <f t="shared" si="10"/>
        <v>-</v>
      </c>
      <c r="CS6" s="21" t="str">
        <f t="shared" si="10"/>
        <v>-</v>
      </c>
      <c r="CT6" s="21">
        <f t="shared" si="10"/>
        <v>65.28</v>
      </c>
      <c r="CU6" s="21">
        <f t="shared" si="10"/>
        <v>64.92</v>
      </c>
      <c r="CV6" s="21">
        <f t="shared" si="10"/>
        <v>64.14</v>
      </c>
      <c r="CW6" s="20" t="str">
        <f>IF(CW7="","",IF(CW7="-","【-】","【"&amp;SUBSTITUTE(TEXT(CW7,"#,##0.00"),"-","△")&amp;"】"))</f>
        <v>【59.10】</v>
      </c>
      <c r="CX6" s="21" t="str">
        <f>IF(CX7="",NA(),CX7)</f>
        <v>-</v>
      </c>
      <c r="CY6" s="21" t="str">
        <f t="shared" ref="CY6:DG6" si="11">IF(CY7="",NA(),CY7)</f>
        <v>-</v>
      </c>
      <c r="CZ6" s="21">
        <f t="shared" si="11"/>
        <v>93.18</v>
      </c>
      <c r="DA6" s="21">
        <f t="shared" si="11"/>
        <v>93.2</v>
      </c>
      <c r="DB6" s="21">
        <f t="shared" si="11"/>
        <v>93.24</v>
      </c>
      <c r="DC6" s="21" t="str">
        <f t="shared" si="11"/>
        <v>-</v>
      </c>
      <c r="DD6" s="21" t="str">
        <f t="shared" si="11"/>
        <v>-</v>
      </c>
      <c r="DE6" s="21">
        <f t="shared" si="11"/>
        <v>92.72</v>
      </c>
      <c r="DF6" s="21">
        <f t="shared" si="11"/>
        <v>92.88</v>
      </c>
      <c r="DG6" s="21">
        <f t="shared" si="11"/>
        <v>92.9</v>
      </c>
      <c r="DH6" s="20" t="str">
        <f>IF(DH7="","",IF(DH7="-","【-】","【"&amp;SUBSTITUTE(TEXT(DH7,"#,##0.00"),"-","△")&amp;"】"))</f>
        <v>【95.82】</v>
      </c>
      <c r="DI6" s="21" t="str">
        <f>IF(DI7="",NA(),DI7)</f>
        <v>-</v>
      </c>
      <c r="DJ6" s="21" t="str">
        <f t="shared" ref="DJ6:DR6" si="12">IF(DJ7="",NA(),DJ7)</f>
        <v>-</v>
      </c>
      <c r="DK6" s="21">
        <f t="shared" si="12"/>
        <v>4.5</v>
      </c>
      <c r="DL6" s="21">
        <f t="shared" si="12"/>
        <v>8.57</v>
      </c>
      <c r="DM6" s="21">
        <f t="shared" si="12"/>
        <v>12.23</v>
      </c>
      <c r="DN6" s="21" t="str">
        <f t="shared" si="12"/>
        <v>-</v>
      </c>
      <c r="DO6" s="21" t="str">
        <f t="shared" si="12"/>
        <v>-</v>
      </c>
      <c r="DP6" s="21">
        <f t="shared" si="12"/>
        <v>23.79</v>
      </c>
      <c r="DQ6" s="21">
        <f t="shared" si="12"/>
        <v>25.66</v>
      </c>
      <c r="DR6" s="21">
        <f t="shared" si="12"/>
        <v>27.46</v>
      </c>
      <c r="DS6" s="20" t="str">
        <f>IF(DS7="","",IF(DS7="-","【-】","【"&amp;SUBSTITUTE(TEXT(DS7,"#,##0.00"),"-","△")&amp;"】"))</f>
        <v>【39.74】</v>
      </c>
      <c r="DT6" s="21" t="str">
        <f>IF(DT7="",NA(),DT7)</f>
        <v>-</v>
      </c>
      <c r="DU6" s="21" t="str">
        <f t="shared" ref="DU6:EC6" si="13">IF(DU7="",NA(),DU7)</f>
        <v>-</v>
      </c>
      <c r="DV6" s="21">
        <f t="shared" si="13"/>
        <v>2.33</v>
      </c>
      <c r="DW6" s="21">
        <f t="shared" si="13"/>
        <v>2.81</v>
      </c>
      <c r="DX6" s="21">
        <f t="shared" si="13"/>
        <v>3.11</v>
      </c>
      <c r="DY6" s="21" t="str">
        <f t="shared" si="13"/>
        <v>-</v>
      </c>
      <c r="DZ6" s="21" t="str">
        <f t="shared" si="13"/>
        <v>-</v>
      </c>
      <c r="EA6" s="21">
        <f t="shared" si="13"/>
        <v>1.22</v>
      </c>
      <c r="EB6" s="21">
        <f t="shared" si="13"/>
        <v>1.61</v>
      </c>
      <c r="EC6" s="21">
        <f t="shared" si="13"/>
        <v>2.08</v>
      </c>
      <c r="ED6" s="20" t="str">
        <f>IF(ED7="","",IF(ED7="-","【-】","【"&amp;SUBSTITUTE(TEXT(ED7,"#,##0.00"),"-","△")&amp;"】"))</f>
        <v>【7.62】</v>
      </c>
      <c r="EE6" s="21" t="str">
        <f>IF(EE7="",NA(),EE7)</f>
        <v>-</v>
      </c>
      <c r="EF6" s="21" t="str">
        <f t="shared" ref="EF6:EN6" si="14">IF(EF7="",NA(),EF7)</f>
        <v>-</v>
      </c>
      <c r="EG6" s="21">
        <f t="shared" si="14"/>
        <v>0.14000000000000001</v>
      </c>
      <c r="EH6" s="21">
        <f t="shared" si="14"/>
        <v>0.16</v>
      </c>
      <c r="EI6" s="21">
        <f t="shared" si="14"/>
        <v>0.22</v>
      </c>
      <c r="EJ6" s="21" t="str">
        <f t="shared" si="14"/>
        <v>-</v>
      </c>
      <c r="EK6" s="21" t="str">
        <f t="shared" si="14"/>
        <v>-</v>
      </c>
      <c r="EL6" s="21">
        <f t="shared" si="14"/>
        <v>0.09</v>
      </c>
      <c r="EM6" s="21">
        <f t="shared" si="14"/>
        <v>0.17</v>
      </c>
      <c r="EN6" s="21">
        <f t="shared" si="14"/>
        <v>0.13</v>
      </c>
      <c r="EO6" s="20" t="str">
        <f>IF(EO7="","",IF(EO7="-","【-】","【"&amp;SUBSTITUTE(TEXT(EO7,"#,##0.00"),"-","△")&amp;"】"))</f>
        <v>【0.23】</v>
      </c>
    </row>
    <row r="7" spans="1:148" s="22" customFormat="1" x14ac:dyDescent="0.15">
      <c r="A7" s="14"/>
      <c r="B7" s="23">
        <v>2022</v>
      </c>
      <c r="C7" s="23">
        <v>92045</v>
      </c>
      <c r="D7" s="23">
        <v>46</v>
      </c>
      <c r="E7" s="23">
        <v>17</v>
      </c>
      <c r="F7" s="23">
        <v>1</v>
      </c>
      <c r="G7" s="23">
        <v>0</v>
      </c>
      <c r="H7" s="23" t="s">
        <v>96</v>
      </c>
      <c r="I7" s="23" t="s">
        <v>97</v>
      </c>
      <c r="J7" s="23" t="s">
        <v>98</v>
      </c>
      <c r="K7" s="23" t="s">
        <v>99</v>
      </c>
      <c r="L7" s="23" t="s">
        <v>100</v>
      </c>
      <c r="M7" s="23" t="s">
        <v>101</v>
      </c>
      <c r="N7" s="24" t="s">
        <v>102</v>
      </c>
      <c r="O7" s="24">
        <v>67.77</v>
      </c>
      <c r="P7" s="24">
        <v>69.73</v>
      </c>
      <c r="Q7" s="24">
        <v>61.13</v>
      </c>
      <c r="R7" s="24">
        <v>2200</v>
      </c>
      <c r="S7" s="24">
        <v>115088</v>
      </c>
      <c r="T7" s="24">
        <v>356.04</v>
      </c>
      <c r="U7" s="24">
        <v>323.24</v>
      </c>
      <c r="V7" s="24">
        <v>79974</v>
      </c>
      <c r="W7" s="24">
        <v>28.18</v>
      </c>
      <c r="X7" s="24">
        <v>2837.97</v>
      </c>
      <c r="Y7" s="24" t="s">
        <v>102</v>
      </c>
      <c r="Z7" s="24" t="s">
        <v>102</v>
      </c>
      <c r="AA7" s="24">
        <v>112.71</v>
      </c>
      <c r="AB7" s="24">
        <v>115.78</v>
      </c>
      <c r="AC7" s="24">
        <v>114.31</v>
      </c>
      <c r="AD7" s="24" t="s">
        <v>102</v>
      </c>
      <c r="AE7" s="24" t="s">
        <v>102</v>
      </c>
      <c r="AF7" s="24">
        <v>107.85</v>
      </c>
      <c r="AG7" s="24">
        <v>108.04</v>
      </c>
      <c r="AH7" s="24">
        <v>107.49</v>
      </c>
      <c r="AI7" s="24">
        <v>106.11</v>
      </c>
      <c r="AJ7" s="24" t="s">
        <v>102</v>
      </c>
      <c r="AK7" s="24" t="s">
        <v>102</v>
      </c>
      <c r="AL7" s="24">
        <v>0</v>
      </c>
      <c r="AM7" s="24">
        <v>0</v>
      </c>
      <c r="AN7" s="24">
        <v>0</v>
      </c>
      <c r="AO7" s="24" t="s">
        <v>102</v>
      </c>
      <c r="AP7" s="24" t="s">
        <v>102</v>
      </c>
      <c r="AQ7" s="24">
        <v>4.72</v>
      </c>
      <c r="AR7" s="24">
        <v>4.49</v>
      </c>
      <c r="AS7" s="24">
        <v>5.41</v>
      </c>
      <c r="AT7" s="24">
        <v>3.15</v>
      </c>
      <c r="AU7" s="24" t="s">
        <v>102</v>
      </c>
      <c r="AV7" s="24" t="s">
        <v>102</v>
      </c>
      <c r="AW7" s="24">
        <v>55.11</v>
      </c>
      <c r="AX7" s="24">
        <v>81.64</v>
      </c>
      <c r="AY7" s="24">
        <v>91.05</v>
      </c>
      <c r="AZ7" s="24" t="s">
        <v>102</v>
      </c>
      <c r="BA7" s="24" t="s">
        <v>102</v>
      </c>
      <c r="BB7" s="24">
        <v>67.930000000000007</v>
      </c>
      <c r="BC7" s="24">
        <v>68.53</v>
      </c>
      <c r="BD7" s="24">
        <v>69.180000000000007</v>
      </c>
      <c r="BE7" s="24">
        <v>73.44</v>
      </c>
      <c r="BF7" s="24" t="s">
        <v>102</v>
      </c>
      <c r="BG7" s="24" t="s">
        <v>102</v>
      </c>
      <c r="BH7" s="24">
        <v>929.51</v>
      </c>
      <c r="BI7" s="24">
        <v>1212.72</v>
      </c>
      <c r="BJ7" s="24">
        <v>896.98</v>
      </c>
      <c r="BK7" s="24" t="s">
        <v>102</v>
      </c>
      <c r="BL7" s="24" t="s">
        <v>102</v>
      </c>
      <c r="BM7" s="24">
        <v>857.88</v>
      </c>
      <c r="BN7" s="24">
        <v>825.1</v>
      </c>
      <c r="BO7" s="24">
        <v>789.87</v>
      </c>
      <c r="BP7" s="24">
        <v>652.82000000000005</v>
      </c>
      <c r="BQ7" s="24" t="s">
        <v>102</v>
      </c>
      <c r="BR7" s="24" t="s">
        <v>102</v>
      </c>
      <c r="BS7" s="24">
        <v>79.44</v>
      </c>
      <c r="BT7" s="24">
        <v>80.97</v>
      </c>
      <c r="BU7" s="24">
        <v>81.77</v>
      </c>
      <c r="BV7" s="24" t="s">
        <v>102</v>
      </c>
      <c r="BW7" s="24" t="s">
        <v>102</v>
      </c>
      <c r="BX7" s="24">
        <v>94.97</v>
      </c>
      <c r="BY7" s="24">
        <v>97.07</v>
      </c>
      <c r="BZ7" s="24">
        <v>98.06</v>
      </c>
      <c r="CA7" s="24">
        <v>97.61</v>
      </c>
      <c r="CB7" s="24" t="s">
        <v>102</v>
      </c>
      <c r="CC7" s="24" t="s">
        <v>102</v>
      </c>
      <c r="CD7" s="24">
        <v>151.94</v>
      </c>
      <c r="CE7" s="24">
        <v>150</v>
      </c>
      <c r="CF7" s="24">
        <v>150</v>
      </c>
      <c r="CG7" s="24" t="s">
        <v>102</v>
      </c>
      <c r="CH7" s="24" t="s">
        <v>102</v>
      </c>
      <c r="CI7" s="24">
        <v>159.49</v>
      </c>
      <c r="CJ7" s="24">
        <v>157.81</v>
      </c>
      <c r="CK7" s="24">
        <v>157.37</v>
      </c>
      <c r="CL7" s="24">
        <v>138.29</v>
      </c>
      <c r="CM7" s="24" t="s">
        <v>102</v>
      </c>
      <c r="CN7" s="24" t="s">
        <v>102</v>
      </c>
      <c r="CO7" s="24">
        <v>82.2</v>
      </c>
      <c r="CP7" s="24">
        <v>79.83</v>
      </c>
      <c r="CQ7" s="24">
        <v>82.72</v>
      </c>
      <c r="CR7" s="24" t="s">
        <v>102</v>
      </c>
      <c r="CS7" s="24" t="s">
        <v>102</v>
      </c>
      <c r="CT7" s="24">
        <v>65.28</v>
      </c>
      <c r="CU7" s="24">
        <v>64.92</v>
      </c>
      <c r="CV7" s="24">
        <v>64.14</v>
      </c>
      <c r="CW7" s="24">
        <v>59.1</v>
      </c>
      <c r="CX7" s="24" t="s">
        <v>102</v>
      </c>
      <c r="CY7" s="24" t="s">
        <v>102</v>
      </c>
      <c r="CZ7" s="24">
        <v>93.18</v>
      </c>
      <c r="DA7" s="24">
        <v>93.2</v>
      </c>
      <c r="DB7" s="24">
        <v>93.24</v>
      </c>
      <c r="DC7" s="24" t="s">
        <v>102</v>
      </c>
      <c r="DD7" s="24" t="s">
        <v>102</v>
      </c>
      <c r="DE7" s="24">
        <v>92.72</v>
      </c>
      <c r="DF7" s="24">
        <v>92.88</v>
      </c>
      <c r="DG7" s="24">
        <v>92.9</v>
      </c>
      <c r="DH7" s="24">
        <v>95.82</v>
      </c>
      <c r="DI7" s="24" t="s">
        <v>102</v>
      </c>
      <c r="DJ7" s="24" t="s">
        <v>102</v>
      </c>
      <c r="DK7" s="24">
        <v>4.5</v>
      </c>
      <c r="DL7" s="24">
        <v>8.57</v>
      </c>
      <c r="DM7" s="24">
        <v>12.23</v>
      </c>
      <c r="DN7" s="24" t="s">
        <v>102</v>
      </c>
      <c r="DO7" s="24" t="s">
        <v>102</v>
      </c>
      <c r="DP7" s="24">
        <v>23.79</v>
      </c>
      <c r="DQ7" s="24">
        <v>25.66</v>
      </c>
      <c r="DR7" s="24">
        <v>27.46</v>
      </c>
      <c r="DS7" s="24">
        <v>39.74</v>
      </c>
      <c r="DT7" s="24" t="s">
        <v>102</v>
      </c>
      <c r="DU7" s="24" t="s">
        <v>102</v>
      </c>
      <c r="DV7" s="24">
        <v>2.33</v>
      </c>
      <c r="DW7" s="24">
        <v>2.81</v>
      </c>
      <c r="DX7" s="24">
        <v>3.11</v>
      </c>
      <c r="DY7" s="24" t="s">
        <v>102</v>
      </c>
      <c r="DZ7" s="24" t="s">
        <v>102</v>
      </c>
      <c r="EA7" s="24">
        <v>1.22</v>
      </c>
      <c r="EB7" s="24">
        <v>1.61</v>
      </c>
      <c r="EC7" s="24">
        <v>2.08</v>
      </c>
      <c r="ED7" s="24">
        <v>7.62</v>
      </c>
      <c r="EE7" s="24" t="s">
        <v>102</v>
      </c>
      <c r="EF7" s="24" t="s">
        <v>102</v>
      </c>
      <c r="EG7" s="24">
        <v>0.14000000000000001</v>
      </c>
      <c r="EH7" s="24">
        <v>0.16</v>
      </c>
      <c r="EI7" s="24">
        <v>0.22</v>
      </c>
      <c r="EJ7" s="24" t="s">
        <v>102</v>
      </c>
      <c r="EK7" s="24" t="s">
        <v>102</v>
      </c>
      <c r="EL7" s="24">
        <v>0.09</v>
      </c>
      <c r="EM7" s="24">
        <v>0.17</v>
      </c>
      <c r="EN7" s="24">
        <v>0.13</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落合範男</cp:lastModifiedBy>
  <cp:lastPrinted>2024-01-26T02:54:37Z</cp:lastPrinted>
  <dcterms:created xsi:type="dcterms:W3CDTF">2023-12-12T00:43:53Z</dcterms:created>
  <dcterms:modified xsi:type="dcterms:W3CDTF">2024-01-26T02:54:40Z</dcterms:modified>
  <cp:category/>
</cp:coreProperties>
</file>