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0000050468\Desktop\"/>
    </mc:Choice>
  </mc:AlternateContent>
  <xr:revisionPtr revIDLastSave="0" documentId="13_ncr:1_{416AE8C6-9F54-4114-9B52-7DED01F040B6}" xr6:coauthVersionLast="45" xr6:coauthVersionMax="45" xr10:uidLastSave="{00000000-0000-0000-0000-000000000000}"/>
  <workbookProtection workbookAlgorithmName="SHA-512" workbookHashValue="YPqcRG0DnBqd6r5x3ue5lUrf3yCeaBqkERBP2GO281NI/LXjgLW9bbZ4fER8FQ2r8HCMeHlyJVxN39C8rdtj0g==" workbookSaltValue="sKLkN/JjktjzwVFexi/7j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<sst xmlns="http://schemas.openxmlformats.org/spreadsheetml/2006/main" count="253" uniqueCount="114">
  <si>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</si>
  <si>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</si>
  <si>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</si>
  <si>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</si>
  <si>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</si>
  <si>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</si>
  <si>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</si>
  <si>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</si>
  <si>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</si>
  <si>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</si>
  <si>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</si>
  <si>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</si>
  <si>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</si>
  <si>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</si>
  <si>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</si>
  <si>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</si>
  <si>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</si>
  <si>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</si>
  <si>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</si>
  <si>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</si>
  <si>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</si>
  <si>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</si>
  <si>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</si>
  <si>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</si>
  <si>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</si>
  <si>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</si>
  <si>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</si>
  <si>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</si>
  <si>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</si>
  <si>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</si>
  <si>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</si>
  <si>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</si>
  <si>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</si>
  <si>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</si>
  <si>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</si>
  <si>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</si>
  <si>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</si>
  <si>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</si>
  <si>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</si>
  <si>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</si>
  <si>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</si>
  <si>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</si>
  <si>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</si>
  <si>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</si>
  <si>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</si>
  <si>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</si>
  <si>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</si>
  <si>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</si>
  <si>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</si>
  <si>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</si>
  <si>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</si>
  <si>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</si>
  <si>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</si>
  <si>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</si>
  <si>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</si>
  <si>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</si>
  <si>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</si>
  <si>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</si>
  <si>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</si>
  <si>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</si>
  <si>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</si>
  <si>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</si>
  <si>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</si>
  <si>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</si>
  <si>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</si>
  <si>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</si>
  <si>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</si>
  <si>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</si>
  <si>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</si>
  <si>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</si>
  <si>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</si>
  <si>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</si>
  <si>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</si>
  <si>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</si>
  <si>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</si>
  <si>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</si>
  <si>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</si>
  <si>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</si>
  <si>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</si>
  <si>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</si>
  <si>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</si>
  <si>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</si>
  <si>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</si>
  <si>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</si>
  <si>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</si>
  <si>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</si>
  <si>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</si>
  <si>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</si>
  <si>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</si>
  <si>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</si>
  <si>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</si>
  <si>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</si>
  <si>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</si>
  <si>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</si>
  <si>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</si>
  <si>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</si>
  <si>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</si>
  <si>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</si>
  <si>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</si>
  <si>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</si>
  <si>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</si>
  <si>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</si>
  <si>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</si>
  <si>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</si>
  <si>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</si>
  <si>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</si>
  <si>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</si>
  <si>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</si>
  <si>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</si>
  <si>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</si>
  <si>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</si>
  <si>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rFont val="ＭＳ ゴシック"/>
        <family val="3"/>
        <charset val="128"/>
      </rPr>
      <t>①経常収支比率は、前年度に比べて微増している。これは主に下水道使用料の増加によるものである。
　②累積欠損金比率は、存在していない。
　③流動比率は、現金の増加により前年度比で増加し、類似団体や全国平均と比べて高い数値である。
　④企業債残高対事業規模比率は、使用料収入の約１０倍の企業債残高があることを示し、前年度よりやや増加し、類似団体や全国平均より高くなっている。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経営の健全性・効率性は、④～⑥の指標から見るとやや低い状況にある。</t>
    </r>
    <rPh sb="10" eb="11">
      <t>ゼン</t>
    </rPh>
    <rPh sb="11" eb="13">
      <t>ネンド</t>
    </rPh>
    <rPh sb="14" eb="15">
      <t>クラ</t>
    </rPh>
    <rPh sb="17" eb="19">
      <t>ビゾウ</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93" eb="95">
      <t>ルイジ</t>
    </rPh>
    <rPh sb="95" eb="97">
      <t>ダンタイ</t>
    </rPh>
    <rPh sb="98" eb="100">
      <t>ゼンコク</t>
    </rPh>
    <rPh sb="100" eb="102">
      <t>ヘイキン</t>
    </rPh>
    <rPh sb="103" eb="104">
      <t>クラ</t>
    </rPh>
    <rPh sb="106" eb="107">
      <t>タカ</t>
    </rPh>
    <rPh sb="108" eb="110">
      <t>スウチ</t>
    </rPh>
    <rPh sb="123" eb="125">
      <t>ジギョウ</t>
    </rPh>
    <rPh sb="125" eb="127">
      <t>キボ</t>
    </rPh>
    <rPh sb="131" eb="134">
      <t>シヨウリョウ</t>
    </rPh>
    <rPh sb="134" eb="136">
      <t>シュウニュウ</t>
    </rPh>
    <rPh sb="137" eb="138">
      <t>ヤク</t>
    </rPh>
    <rPh sb="140" eb="141">
      <t>バイ</t>
    </rPh>
    <rPh sb="156" eb="159">
      <t>ゼンネンド</t>
    </rPh>
    <rPh sb="163" eb="165">
      <t>ゾウカ</t>
    </rPh>
    <rPh sb="189" eb="191">
      <t>ケイヒ</t>
    </rPh>
    <rPh sb="196" eb="199">
      <t>ゼンネンド</t>
    </rPh>
    <rPh sb="205" eb="207">
      <t>カイゼン</t>
    </rPh>
    <rPh sb="215" eb="217">
      <t>オスイ</t>
    </rPh>
    <rPh sb="217" eb="219">
      <t>ショリ</t>
    </rPh>
    <rPh sb="233" eb="236">
      <t>ゼンネンド</t>
    </rPh>
    <rPh sb="243" eb="245">
      <t>ルイジ</t>
    </rPh>
    <rPh sb="245" eb="247">
      <t>ダンタイ</t>
    </rPh>
    <rPh sb="249" eb="250">
      <t>ヒク</t>
    </rPh>
    <rPh sb="257" eb="258">
      <t>タカ</t>
    </rPh>
    <rPh sb="270" eb="273">
      <t>ゼンネンド</t>
    </rPh>
    <rPh sb="275" eb="277">
      <t>ビゲン</t>
    </rPh>
    <rPh sb="281" eb="283">
      <t>ルイジ</t>
    </rPh>
    <rPh sb="283" eb="285">
      <t>ダンタイ</t>
    </rPh>
    <rPh sb="286" eb="288">
      <t>ゼンコク</t>
    </rPh>
    <rPh sb="288" eb="290">
      <t>ヘイキン</t>
    </rPh>
    <rPh sb="292" eb="293">
      <t>タカ</t>
    </rPh>
    <rPh sb="294" eb="296">
      <t>ジョウキョウ</t>
    </rPh>
    <rPh sb="303" eb="306">
      <t>スイセンカ</t>
    </rPh>
    <rPh sb="309" eb="312">
      <t>ゼンネンド</t>
    </rPh>
    <rPh sb="313" eb="314">
      <t>ドウ</t>
    </rPh>
    <rPh sb="314" eb="316">
      <t>テイド</t>
    </rPh>
    <rPh sb="320" eb="322">
      <t>ルイジ</t>
    </rPh>
    <rPh sb="322" eb="324">
      <t>ダンタイ</t>
    </rPh>
    <rPh sb="326" eb="327">
      <t>タカ</t>
    </rPh>
    <rPh sb="328" eb="330">
      <t>ゼンコク</t>
    </rPh>
    <rPh sb="330" eb="332">
      <t>ヘイキン</t>
    </rPh>
    <rPh sb="334" eb="335">
      <t>ヒク</t>
    </rPh>
    <rPh sb="336" eb="338">
      <t>ジョウキョウ</t>
    </rPh>
    <phoneticPr fontId="14"/>
  </si>
  <si>
    <t xml:space="preserve">　①有形固定資産減価償却率は、毎年３から４％程度増加しており、類似団体や全国平均と比較すると増加の割合が大きい。
　②管渠老朽化率は、類似団体より高いが全国平均より低い状況である。
　③管渠改善率は、前年度より減少したが類似団体とは同程度であり、全国平均より低い状況である。
</t>
    <rPh sb="15" eb="17">
      <t>マイトシ</t>
    </rPh>
    <rPh sb="22" eb="24">
      <t>テイド</t>
    </rPh>
    <rPh sb="24" eb="26">
      <t>ゾウカ</t>
    </rPh>
    <rPh sb="31" eb="33">
      <t>ルイジ</t>
    </rPh>
    <rPh sb="33" eb="35">
      <t>ダンタイ</t>
    </rPh>
    <rPh sb="36" eb="38">
      <t>ゼンコク</t>
    </rPh>
    <rPh sb="38" eb="40">
      <t>ヘイキン</t>
    </rPh>
    <rPh sb="41" eb="43">
      <t>ヒカク</t>
    </rPh>
    <rPh sb="46" eb="48">
      <t>ゾウカ</t>
    </rPh>
    <rPh sb="49" eb="51">
      <t>ワリアイ</t>
    </rPh>
    <rPh sb="52" eb="53">
      <t>オオ</t>
    </rPh>
    <rPh sb="59" eb="61">
      <t>カンキョ</t>
    </rPh>
    <rPh sb="61" eb="63">
      <t>ロウキュウ</t>
    </rPh>
    <rPh sb="73" eb="74">
      <t>タカ</t>
    </rPh>
    <rPh sb="76" eb="78">
      <t>ゼンコク</t>
    </rPh>
    <rPh sb="78" eb="80">
      <t>ヘイキン</t>
    </rPh>
    <rPh sb="82" eb="83">
      <t>ヒク</t>
    </rPh>
    <rPh sb="84" eb="86">
      <t>ジョウキョウ</t>
    </rPh>
    <rPh sb="93" eb="95">
      <t>カンキョ</t>
    </rPh>
    <rPh sb="95" eb="97">
      <t>カイゼン</t>
    </rPh>
    <rPh sb="100" eb="103">
      <t>ゼンネンド</t>
    </rPh>
    <rPh sb="105" eb="107">
      <t>ゲンショウ</t>
    </rPh>
    <rPh sb="110" eb="112">
      <t>ルイジ</t>
    </rPh>
    <rPh sb="112" eb="114">
      <t>ダンタイ</t>
    </rPh>
    <rPh sb="116" eb="119">
      <t>ドウテイド</t>
    </rPh>
    <rPh sb="123" eb="127">
      <t>ゼンコクヘイキン</t>
    </rPh>
    <rPh sb="129" eb="130">
      <t>ヒク</t>
    </rPh>
    <rPh sb="131" eb="133">
      <t>ジョウキョウ</t>
    </rPh>
    <phoneticPr fontId="1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</si>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</sst>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0.14000000000000001</c:v>
                </c:pt>
                <c:pt idx="2">
                  <c:v>0.16</c:v>
                </c:pt>
                <c:pt idx="3">
                  <c:v>0.22</c:v>
                </c:pt>
                <c:pt idx="4">
                  <c:v>7.0000000000000007E-2</c:v>
                </c:pt>
              </c:numCache>
            </c:numRef>
          </c:val>
          <c:extLst>
            <c:ext xmlns:c16="http://schemas.microsoft.com/office/drawing/2014/chart" uri="{C3380CC4-5D6E-409C-BE32-E72D297353CC}">
              <c16:uniqueId val="{00000000-867F-459D-B3D9-782D5B4584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867F-459D-B3D9-782D5B4584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82.2</c:v>
                </c:pt>
                <c:pt idx="2">
                  <c:v>79.83</c:v>
                </c:pt>
                <c:pt idx="3">
                  <c:v>82.72</c:v>
                </c:pt>
                <c:pt idx="4">
                  <c:v>81.25</c:v>
                </c:pt>
              </c:numCache>
            </c:numRef>
          </c:val>
          <c:extLst>
            <c:ext xmlns:c16="http://schemas.microsoft.com/office/drawing/2014/chart" uri="{C3380CC4-5D6E-409C-BE32-E72D297353CC}">
              <c16:uniqueId val="{00000000-AB89-4F77-AAB2-521E91EBBC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AB89-4F77-AAB2-521E91EBBC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93.18</c:v>
                </c:pt>
                <c:pt idx="2">
                  <c:v>93.2</c:v>
                </c:pt>
                <c:pt idx="3">
                  <c:v>93.24</c:v>
                </c:pt>
                <c:pt idx="4">
                  <c:v>93.25</c:v>
                </c:pt>
              </c:numCache>
            </c:numRef>
          </c:val>
          <c:extLst>
            <c:ext xmlns:c16="http://schemas.microsoft.com/office/drawing/2014/chart" uri="{C3380CC4-5D6E-409C-BE32-E72D297353CC}">
              <c16:uniqueId val="{00000000-1475-45AD-A0EF-3DA15C0FC7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1475-45AD-A0EF-3DA15C0FC7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112.71</c:v>
                </c:pt>
                <c:pt idx="2">
                  <c:v>115.78</c:v>
                </c:pt>
                <c:pt idx="3">
                  <c:v>114.31</c:v>
                </c:pt>
                <c:pt idx="4">
                  <c:v>120.34</c:v>
                </c:pt>
              </c:numCache>
            </c:numRef>
          </c:val>
          <c:extLst>
            <c:ext xmlns:c16="http://schemas.microsoft.com/office/drawing/2014/chart" uri="{C3380CC4-5D6E-409C-BE32-E72D297353CC}">
              <c16:uniqueId val="{00000000-8BDC-4B38-935D-076DA061BC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8BDC-4B38-935D-076DA061BC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c:v>
                </c:pt>
                <c:pt idx="2">
                  <c:v>8.57</c:v>
                </c:pt>
                <c:pt idx="3">
                  <c:v>12.23</c:v>
                </c:pt>
                <c:pt idx="4">
                  <c:v>15.42</c:v>
                </c:pt>
              </c:numCache>
            </c:numRef>
          </c:val>
          <c:extLst>
            <c:ext xmlns:c16="http://schemas.microsoft.com/office/drawing/2014/chart" uri="{C3380CC4-5D6E-409C-BE32-E72D297353CC}">
              <c16:uniqueId val="{00000000-84F2-469C-9B4A-5F6282F6F1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84F2-469C-9B4A-5F6282F6F1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2.33</c:v>
                </c:pt>
                <c:pt idx="2">
                  <c:v>2.81</c:v>
                </c:pt>
                <c:pt idx="3">
                  <c:v>3.11</c:v>
                </c:pt>
                <c:pt idx="4">
                  <c:v>3.58</c:v>
                </c:pt>
              </c:numCache>
            </c:numRef>
          </c:val>
          <c:extLst>
            <c:ext xmlns:c16="http://schemas.microsoft.com/office/drawing/2014/chart" uri="{C3380CC4-5D6E-409C-BE32-E72D297353CC}">
              <c16:uniqueId val="{00000000-A3CC-4CCA-882E-320CB5C776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A3CC-4CCA-882E-320CB5C776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70-4F28-8537-A4D60B5BA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9E70-4F28-8537-A4D60B5BA4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55.11</c:v>
                </c:pt>
                <c:pt idx="2">
                  <c:v>81.64</c:v>
                </c:pt>
                <c:pt idx="3">
                  <c:v>91.05</c:v>
                </c:pt>
                <c:pt idx="4">
                  <c:v>107.61</c:v>
                </c:pt>
              </c:numCache>
            </c:numRef>
          </c:val>
          <c:extLst>
            <c:ext xmlns:c16="http://schemas.microsoft.com/office/drawing/2014/chart" uri="{C3380CC4-5D6E-409C-BE32-E72D297353CC}">
              <c16:uniqueId val="{00000000-723C-4C4D-AA3C-7C93D8708B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23C-4C4D-AA3C-7C93D8708B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929.51</c:v>
                </c:pt>
                <c:pt idx="2">
                  <c:v>1212.72</c:v>
                </c:pt>
                <c:pt idx="3">
                  <c:v>896.98</c:v>
                </c:pt>
                <c:pt idx="4">
                  <c:v>976.45</c:v>
                </c:pt>
              </c:numCache>
            </c:numRef>
          </c:val>
          <c:extLst>
            <c:ext xmlns:c16="http://schemas.microsoft.com/office/drawing/2014/chart" uri="{C3380CC4-5D6E-409C-BE32-E72D297353CC}">
              <c16:uniqueId val="{00000000-00F4-4D0D-A2C1-D6F010CA7F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00F4-4D0D-A2C1-D6F010CA7F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79.44</c:v>
                </c:pt>
                <c:pt idx="2">
                  <c:v>80.97</c:v>
                </c:pt>
                <c:pt idx="3">
                  <c:v>81.77</c:v>
                </c:pt>
                <c:pt idx="4">
                  <c:v>82.36</c:v>
                </c:pt>
              </c:numCache>
            </c:numRef>
          </c:val>
          <c:extLst>
            <c:ext xmlns:c16="http://schemas.microsoft.com/office/drawing/2014/chart" uri="{C3380CC4-5D6E-409C-BE32-E72D297353CC}">
              <c16:uniqueId val="{00000000-C39B-45FB-9902-312FDB5D64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C39B-45FB-9902-312FDB5D64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151.94</c:v>
                </c:pt>
                <c:pt idx="2">
                  <c:v>150</c:v>
                </c:pt>
                <c:pt idx="3">
                  <c:v>150</c:v>
                </c:pt>
                <c:pt idx="4">
                  <c:v>150</c:v>
                </c:pt>
              </c:numCache>
            </c:numRef>
          </c:val>
          <c:extLst>
            <c:ext xmlns:c16="http://schemas.microsoft.com/office/drawing/2014/chart" uri="{C3380CC4-5D6E-409C-BE32-E72D297353CC}">
              <c16:uniqueId val="{00000000-ACA5-430D-A17B-DB0A75FF43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CA5-430D-A17B-DB0A75FF43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佐野市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10</v>
      </c>
      <c r="C7" s="62"/>
      <c r="D7" s="62"/>
      <c r="E7" s="62"/>
      <c r="F7" s="62"/>
      <c r="G7" s="62"/>
      <c r="H7" s="62"/>
      <c r="I7" s="62" t="s">
        <v>16</v>
      </c>
      <c r="J7" s="62"/>
      <c r="K7" s="62"/>
      <c r="L7" s="62"/>
      <c r="M7" s="62"/>
      <c r="N7" s="62"/>
      <c r="O7" s="62"/>
      <c r="P7" s="62" t="s">
        <v>9</v>
      </c>
      <c r="Q7" s="62"/>
      <c r="R7" s="62"/>
      <c r="S7" s="62"/>
      <c r="T7" s="62"/>
      <c r="U7" s="62"/>
      <c r="V7" s="62"/>
      <c r="W7" s="62" t="s">
        <v>1</v>
      </c>
      <c r="X7" s="62"/>
      <c r="Y7" s="62"/>
      <c r="Z7" s="62"/>
      <c r="AA7" s="62"/>
      <c r="AB7" s="62"/>
      <c r="AC7" s="62"/>
      <c r="AD7" s="62" t="s">
        <v>8</v>
      </c>
      <c r="AE7" s="62"/>
      <c r="AF7" s="62"/>
      <c r="AG7" s="62"/>
      <c r="AH7" s="62"/>
      <c r="AI7" s="62"/>
      <c r="AJ7" s="62"/>
      <c r="AK7" s="3"/>
      <c r="AL7" s="62" t="s">
        <v>17</v>
      </c>
      <c r="AM7" s="62"/>
      <c r="AN7" s="62"/>
      <c r="AO7" s="62"/>
      <c r="AP7" s="62"/>
      <c r="AQ7" s="62"/>
      <c r="AR7" s="62"/>
      <c r="AS7" s="62"/>
      <c r="AT7" s="62" t="s">
        <v>14</v>
      </c>
      <c r="AU7" s="62"/>
      <c r="AV7" s="62"/>
      <c r="AW7" s="62"/>
      <c r="AX7" s="62"/>
      <c r="AY7" s="62"/>
      <c r="AZ7" s="62"/>
      <c r="BA7" s="62"/>
      <c r="BB7" s="62" t="s">
        <v>18</v>
      </c>
      <c r="BC7" s="62"/>
      <c r="BD7" s="62"/>
      <c r="BE7" s="62"/>
      <c r="BF7" s="62"/>
      <c r="BG7" s="62"/>
      <c r="BH7" s="62"/>
      <c r="BI7" s="62"/>
      <c r="BJ7" s="3"/>
      <c r="BK7" s="3"/>
      <c r="BL7" s="73" t="s">
        <v>19</v>
      </c>
      <c r="BM7" s="74"/>
      <c r="BN7" s="74"/>
      <c r="BO7" s="74"/>
      <c r="BP7" s="74"/>
      <c r="BQ7" s="74"/>
      <c r="BR7" s="74"/>
      <c r="BS7" s="74"/>
      <c r="BT7" s="74"/>
      <c r="BU7" s="74"/>
      <c r="BV7" s="74"/>
      <c r="BW7" s="74"/>
      <c r="BX7" s="74"/>
      <c r="BY7" s="75"/>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6">
        <f>データ!S6</f>
        <v>114146</v>
      </c>
      <c r="AM8" s="56"/>
      <c r="AN8" s="56"/>
      <c r="AO8" s="56"/>
      <c r="AP8" s="56"/>
      <c r="AQ8" s="56"/>
      <c r="AR8" s="56"/>
      <c r="AS8" s="56"/>
      <c r="AT8" s="57">
        <f>データ!T6</f>
        <v>356.04</v>
      </c>
      <c r="AU8" s="57"/>
      <c r="AV8" s="57"/>
      <c r="AW8" s="57"/>
      <c r="AX8" s="57"/>
      <c r="AY8" s="57"/>
      <c r="AZ8" s="57"/>
      <c r="BA8" s="57"/>
      <c r="BB8" s="57">
        <f>データ!U6</f>
        <v>320.60000000000002</v>
      </c>
      <c r="BC8" s="57"/>
      <c r="BD8" s="57"/>
      <c r="BE8" s="57"/>
      <c r="BF8" s="57"/>
      <c r="BG8" s="57"/>
      <c r="BH8" s="57"/>
      <c r="BI8" s="57"/>
      <c r="BJ8" s="3"/>
      <c r="BK8" s="3"/>
      <c r="BL8" s="67" t="s">
        <v>15</v>
      </c>
      <c r="BM8" s="68"/>
      <c r="BN8" s="69" t="s">
        <v>21</v>
      </c>
      <c r="BO8" s="69"/>
      <c r="BP8" s="69"/>
      <c r="BQ8" s="69"/>
      <c r="BR8" s="69"/>
      <c r="BS8" s="69"/>
      <c r="BT8" s="69"/>
      <c r="BU8" s="69"/>
      <c r="BV8" s="69"/>
      <c r="BW8" s="69"/>
      <c r="BX8" s="69"/>
      <c r="BY8" s="70"/>
    </row>
    <row r="9" spans="1:78" ht="18.75" customHeight="1" x14ac:dyDescent="0.2">
      <c r="A9" s="2"/>
      <c r="B9" s="62" t="s">
        <v>23</v>
      </c>
      <c r="C9" s="62"/>
      <c r="D9" s="62"/>
      <c r="E9" s="62"/>
      <c r="F9" s="62"/>
      <c r="G9" s="62"/>
      <c r="H9" s="62"/>
      <c r="I9" s="62" t="s">
        <v>24</v>
      </c>
      <c r="J9" s="62"/>
      <c r="K9" s="62"/>
      <c r="L9" s="62"/>
      <c r="M9" s="62"/>
      <c r="N9" s="62"/>
      <c r="O9" s="62"/>
      <c r="P9" s="62" t="s">
        <v>26</v>
      </c>
      <c r="Q9" s="62"/>
      <c r="R9" s="62"/>
      <c r="S9" s="62"/>
      <c r="T9" s="62"/>
      <c r="U9" s="62"/>
      <c r="V9" s="62"/>
      <c r="W9" s="62" t="s">
        <v>27</v>
      </c>
      <c r="X9" s="62"/>
      <c r="Y9" s="62"/>
      <c r="Z9" s="62"/>
      <c r="AA9" s="62"/>
      <c r="AB9" s="62"/>
      <c r="AC9" s="62"/>
      <c r="AD9" s="62" t="s">
        <v>22</v>
      </c>
      <c r="AE9" s="62"/>
      <c r="AF9" s="62"/>
      <c r="AG9" s="62"/>
      <c r="AH9" s="62"/>
      <c r="AI9" s="62"/>
      <c r="AJ9" s="62"/>
      <c r="AK9" s="3"/>
      <c r="AL9" s="62" t="s">
        <v>30</v>
      </c>
      <c r="AM9" s="62"/>
      <c r="AN9" s="62"/>
      <c r="AO9" s="62"/>
      <c r="AP9" s="62"/>
      <c r="AQ9" s="62"/>
      <c r="AR9" s="62"/>
      <c r="AS9" s="62"/>
      <c r="AT9" s="62" t="s">
        <v>31</v>
      </c>
      <c r="AU9" s="62"/>
      <c r="AV9" s="62"/>
      <c r="AW9" s="62"/>
      <c r="AX9" s="62"/>
      <c r="AY9" s="62"/>
      <c r="AZ9" s="62"/>
      <c r="BA9" s="62"/>
      <c r="BB9" s="62" t="s">
        <v>5</v>
      </c>
      <c r="BC9" s="62"/>
      <c r="BD9" s="62"/>
      <c r="BE9" s="62"/>
      <c r="BF9" s="62"/>
      <c r="BG9" s="62"/>
      <c r="BH9" s="62"/>
      <c r="BI9" s="62"/>
      <c r="BJ9" s="3"/>
      <c r="BK9" s="3"/>
      <c r="BL9" s="63" t="s">
        <v>32</v>
      </c>
      <c r="BM9" s="64"/>
      <c r="BN9" s="65" t="s">
        <v>34</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f>データ!O6</f>
        <v>68.69</v>
      </c>
      <c r="J10" s="57"/>
      <c r="K10" s="57"/>
      <c r="L10" s="57"/>
      <c r="M10" s="57"/>
      <c r="N10" s="57"/>
      <c r="O10" s="57"/>
      <c r="P10" s="57">
        <f>データ!P6</f>
        <v>70.14</v>
      </c>
      <c r="Q10" s="57"/>
      <c r="R10" s="57"/>
      <c r="S10" s="57"/>
      <c r="T10" s="57"/>
      <c r="U10" s="57"/>
      <c r="V10" s="57"/>
      <c r="W10" s="57">
        <f>データ!Q6</f>
        <v>61.8</v>
      </c>
      <c r="X10" s="57"/>
      <c r="Y10" s="57"/>
      <c r="Z10" s="57"/>
      <c r="AA10" s="57"/>
      <c r="AB10" s="57"/>
      <c r="AC10" s="57"/>
      <c r="AD10" s="56">
        <f>データ!R6</f>
        <v>2200</v>
      </c>
      <c r="AE10" s="56"/>
      <c r="AF10" s="56"/>
      <c r="AG10" s="56"/>
      <c r="AH10" s="56"/>
      <c r="AI10" s="56"/>
      <c r="AJ10" s="56"/>
      <c r="AK10" s="2"/>
      <c r="AL10" s="56">
        <f>データ!V6</f>
        <v>79608</v>
      </c>
      <c r="AM10" s="56"/>
      <c r="AN10" s="56"/>
      <c r="AO10" s="56"/>
      <c r="AP10" s="56"/>
      <c r="AQ10" s="56"/>
      <c r="AR10" s="56"/>
      <c r="AS10" s="56"/>
      <c r="AT10" s="57">
        <f>データ!W6</f>
        <v>28.32</v>
      </c>
      <c r="AU10" s="57"/>
      <c r="AV10" s="57"/>
      <c r="AW10" s="57"/>
      <c r="AX10" s="57"/>
      <c r="AY10" s="57"/>
      <c r="AZ10" s="57"/>
      <c r="BA10" s="57"/>
      <c r="BB10" s="57">
        <f>データ!X6</f>
        <v>2811.02</v>
      </c>
      <c r="BC10" s="57"/>
      <c r="BD10" s="57"/>
      <c r="BE10" s="57"/>
      <c r="BF10" s="57"/>
      <c r="BG10" s="57"/>
      <c r="BH10" s="57"/>
      <c r="BI10" s="57"/>
      <c r="BJ10" s="2"/>
      <c r="BK10" s="2"/>
      <c r="BL10" s="58" t="s">
        <v>35</v>
      </c>
      <c r="BM10" s="59"/>
      <c r="BN10" s="60" t="s">
        <v>37</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111</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41</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112</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13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12</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0" t="s">
        <v>113</v>
      </c>
      <c r="BM66" s="51"/>
      <c r="BN66" s="51"/>
      <c r="BO66" s="51"/>
      <c r="BP66" s="51"/>
      <c r="BQ66" s="51"/>
      <c r="BR66" s="51"/>
      <c r="BS66" s="51"/>
      <c r="BT66" s="51"/>
      <c r="BU66" s="51"/>
      <c r="BV66" s="51"/>
      <c r="BW66" s="51"/>
      <c r="BX66" s="51"/>
      <c r="BY66" s="51"/>
      <c r="BZ66" s="5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0"/>
      <c r="BM67" s="51"/>
      <c r="BN67" s="51"/>
      <c r="BO67" s="51"/>
      <c r="BP67" s="51"/>
      <c r="BQ67" s="51"/>
      <c r="BR67" s="51"/>
      <c r="BS67" s="51"/>
      <c r="BT67" s="51"/>
      <c r="BU67" s="51"/>
      <c r="BV67" s="51"/>
      <c r="BW67" s="51"/>
      <c r="BX67" s="51"/>
      <c r="BY67" s="51"/>
      <c r="BZ67" s="5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0"/>
      <c r="BM68" s="51"/>
      <c r="BN68" s="51"/>
      <c r="BO68" s="51"/>
      <c r="BP68" s="51"/>
      <c r="BQ68" s="51"/>
      <c r="BR68" s="51"/>
      <c r="BS68" s="51"/>
      <c r="BT68" s="51"/>
      <c r="BU68" s="51"/>
      <c r="BV68" s="51"/>
      <c r="BW68" s="51"/>
      <c r="BX68" s="51"/>
      <c r="BY68" s="51"/>
      <c r="BZ68" s="5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0"/>
      <c r="BM69" s="51"/>
      <c r="BN69" s="51"/>
      <c r="BO69" s="51"/>
      <c r="BP69" s="51"/>
      <c r="BQ69" s="51"/>
      <c r="BR69" s="51"/>
      <c r="BS69" s="51"/>
      <c r="BT69" s="51"/>
      <c r="BU69" s="51"/>
      <c r="BV69" s="51"/>
      <c r="BW69" s="51"/>
      <c r="BX69" s="51"/>
      <c r="BY69" s="51"/>
      <c r="BZ69" s="5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0"/>
      <c r="BM70" s="51"/>
      <c r="BN70" s="51"/>
      <c r="BO70" s="51"/>
      <c r="BP70" s="51"/>
      <c r="BQ70" s="51"/>
      <c r="BR70" s="51"/>
      <c r="BS70" s="51"/>
      <c r="BT70" s="51"/>
      <c r="BU70" s="51"/>
      <c r="BV70" s="51"/>
      <c r="BW70" s="51"/>
      <c r="BX70" s="51"/>
      <c r="BY70" s="51"/>
      <c r="BZ70" s="5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0"/>
      <c r="BM71" s="51"/>
      <c r="BN71" s="51"/>
      <c r="BO71" s="51"/>
      <c r="BP71" s="51"/>
      <c r="BQ71" s="51"/>
      <c r="BR71" s="51"/>
      <c r="BS71" s="51"/>
      <c r="BT71" s="51"/>
      <c r="BU71" s="51"/>
      <c r="BV71" s="51"/>
      <c r="BW71" s="51"/>
      <c r="BX71" s="51"/>
      <c r="BY71" s="51"/>
      <c r="BZ71" s="5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0"/>
      <c r="BM72" s="51"/>
      <c r="BN72" s="51"/>
      <c r="BO72" s="51"/>
      <c r="BP72" s="51"/>
      <c r="BQ72" s="51"/>
      <c r="BR72" s="51"/>
      <c r="BS72" s="51"/>
      <c r="BT72" s="51"/>
      <c r="BU72" s="51"/>
      <c r="BV72" s="51"/>
      <c r="BW72" s="51"/>
      <c r="BX72" s="51"/>
      <c r="BY72" s="51"/>
      <c r="BZ72" s="5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0"/>
      <c r="BM73" s="51"/>
      <c r="BN73" s="51"/>
      <c r="BO73" s="51"/>
      <c r="BP73" s="51"/>
      <c r="BQ73" s="51"/>
      <c r="BR73" s="51"/>
      <c r="BS73" s="51"/>
      <c r="BT73" s="51"/>
      <c r="BU73" s="51"/>
      <c r="BV73" s="51"/>
      <c r="BW73" s="51"/>
      <c r="BX73" s="51"/>
      <c r="BY73" s="51"/>
      <c r="BZ73" s="5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0"/>
      <c r="BM74" s="51"/>
      <c r="BN74" s="51"/>
      <c r="BO74" s="51"/>
      <c r="BP74" s="51"/>
      <c r="BQ74" s="51"/>
      <c r="BR74" s="51"/>
      <c r="BS74" s="51"/>
      <c r="BT74" s="51"/>
      <c r="BU74" s="51"/>
      <c r="BV74" s="51"/>
      <c r="BW74" s="51"/>
      <c r="BX74" s="51"/>
      <c r="BY74" s="51"/>
      <c r="BZ74" s="5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0"/>
      <c r="BM75" s="51"/>
      <c r="BN75" s="51"/>
      <c r="BO75" s="51"/>
      <c r="BP75" s="51"/>
      <c r="BQ75" s="51"/>
      <c r="BR75" s="51"/>
      <c r="BS75" s="51"/>
      <c r="BT75" s="51"/>
      <c r="BU75" s="51"/>
      <c r="BV75" s="51"/>
      <c r="BW75" s="51"/>
      <c r="BX75" s="51"/>
      <c r="BY75" s="51"/>
      <c r="BZ75" s="5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0"/>
      <c r="BM76" s="51"/>
      <c r="BN76" s="51"/>
      <c r="BO76" s="51"/>
      <c r="BP76" s="51"/>
      <c r="BQ76" s="51"/>
      <c r="BR76" s="51"/>
      <c r="BS76" s="51"/>
      <c r="BT76" s="51"/>
      <c r="BU76" s="51"/>
      <c r="BV76" s="51"/>
      <c r="BW76" s="51"/>
      <c r="BX76" s="51"/>
      <c r="BY76" s="51"/>
      <c r="BZ76" s="5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0"/>
      <c r="BM77" s="51"/>
      <c r="BN77" s="51"/>
      <c r="BO77" s="51"/>
      <c r="BP77" s="51"/>
      <c r="BQ77" s="51"/>
      <c r="BR77" s="51"/>
      <c r="BS77" s="51"/>
      <c r="BT77" s="51"/>
      <c r="BU77" s="51"/>
      <c r="BV77" s="51"/>
      <c r="BW77" s="51"/>
      <c r="BX77" s="51"/>
      <c r="BY77" s="51"/>
      <c r="BZ77" s="5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0"/>
      <c r="BM78" s="51"/>
      <c r="BN78" s="51"/>
      <c r="BO78" s="51"/>
      <c r="BP78" s="51"/>
      <c r="BQ78" s="51"/>
      <c r="BR78" s="51"/>
      <c r="BS78" s="51"/>
      <c r="BT78" s="51"/>
      <c r="BU78" s="51"/>
      <c r="BV78" s="51"/>
      <c r="BW78" s="51"/>
      <c r="BX78" s="51"/>
      <c r="BY78" s="51"/>
      <c r="BZ78" s="5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0"/>
      <c r="BM79" s="51"/>
      <c r="BN79" s="51"/>
      <c r="BO79" s="51"/>
      <c r="BP79" s="51"/>
      <c r="BQ79" s="51"/>
      <c r="BR79" s="51"/>
      <c r="BS79" s="51"/>
      <c r="BT79" s="51"/>
      <c r="BU79" s="51"/>
      <c r="BV79" s="51"/>
      <c r="BW79" s="51"/>
      <c r="BX79" s="51"/>
      <c r="BY79" s="51"/>
      <c r="BZ79" s="5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0"/>
      <c r="BM80" s="51"/>
      <c r="BN80" s="51"/>
      <c r="BO80" s="51"/>
      <c r="BP80" s="51"/>
      <c r="BQ80" s="51"/>
      <c r="BR80" s="51"/>
      <c r="BS80" s="51"/>
      <c r="BT80" s="51"/>
      <c r="BU80" s="51"/>
      <c r="BV80" s="51"/>
      <c r="BW80" s="51"/>
      <c r="BX80" s="51"/>
      <c r="BY80" s="51"/>
      <c r="BZ80" s="5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0"/>
      <c r="BM81" s="51"/>
      <c r="BN81" s="51"/>
      <c r="BO81" s="51"/>
      <c r="BP81" s="51"/>
      <c r="BQ81" s="51"/>
      <c r="BR81" s="51"/>
      <c r="BS81" s="51"/>
      <c r="BT81" s="51"/>
      <c r="BU81" s="51"/>
      <c r="BV81" s="51"/>
      <c r="BW81" s="51"/>
      <c r="BX81" s="51"/>
      <c r="BY81" s="51"/>
      <c r="BZ81" s="5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2">
      <c r="C83" s="28" t="s">
        <v>42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e8HOi4Hb5h93rpBWdvoyMYhuzX+Bq5KdganDIoH9E3Dv9FNig8LweVJBnDvj7zRleVVDyIMmjXE1I4x8FZpMOA==" saltValue="1P/js/hSaaueKm0v8QXiH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7" t="s">
        <v>59</v>
      </c>
      <c r="I3" s="78"/>
      <c r="J3" s="78"/>
      <c r="K3" s="78"/>
      <c r="L3" s="78"/>
      <c r="M3" s="78"/>
      <c r="N3" s="78"/>
      <c r="O3" s="78"/>
      <c r="P3" s="78"/>
      <c r="Q3" s="78"/>
      <c r="R3" s="78"/>
      <c r="S3" s="78"/>
      <c r="T3" s="78"/>
      <c r="U3" s="78"/>
      <c r="V3" s="78"/>
      <c r="W3" s="78"/>
      <c r="X3" s="79"/>
      <c r="Y3" s="83" t="s">
        <v>52</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60</v>
      </c>
      <c r="B4" s="17"/>
      <c r="C4" s="17"/>
      <c r="D4" s="17"/>
      <c r="E4" s="17"/>
      <c r="F4" s="17"/>
      <c r="G4" s="17"/>
      <c r="H4" s="80"/>
      <c r="I4" s="81"/>
      <c r="J4" s="81"/>
      <c r="K4" s="81"/>
      <c r="L4" s="81"/>
      <c r="M4" s="81"/>
      <c r="N4" s="81"/>
      <c r="O4" s="81"/>
      <c r="P4" s="81"/>
      <c r="Q4" s="81"/>
      <c r="R4" s="81"/>
      <c r="S4" s="81"/>
      <c r="T4" s="81"/>
      <c r="U4" s="81"/>
      <c r="V4" s="81"/>
      <c r="W4" s="81"/>
      <c r="X4" s="82"/>
      <c r="Y4" s="84" t="s">
        <v>50</v>
      </c>
      <c r="Z4" s="84"/>
      <c r="AA4" s="84"/>
      <c r="AB4" s="84"/>
      <c r="AC4" s="84"/>
      <c r="AD4" s="84"/>
      <c r="AE4" s="84"/>
      <c r="AF4" s="84"/>
      <c r="AG4" s="84"/>
      <c r="AH4" s="84"/>
      <c r="AI4" s="84"/>
      <c r="AJ4" s="84" t="s">
        <v>44</v>
      </c>
      <c r="AK4" s="84"/>
      <c r="AL4" s="84"/>
      <c r="AM4" s="84"/>
      <c r="AN4" s="84"/>
      <c r="AO4" s="84"/>
      <c r="AP4" s="84"/>
      <c r="AQ4" s="84"/>
      <c r="AR4" s="84"/>
      <c r="AS4" s="84"/>
      <c r="AT4" s="84"/>
      <c r="AU4" s="84" t="s">
        <v>28</v>
      </c>
      <c r="AV4" s="84"/>
      <c r="AW4" s="84"/>
      <c r="AX4" s="84"/>
      <c r="AY4" s="84"/>
      <c r="AZ4" s="84"/>
      <c r="BA4" s="84"/>
      <c r="BB4" s="84"/>
      <c r="BC4" s="84"/>
      <c r="BD4" s="84"/>
      <c r="BE4" s="84"/>
      <c r="BF4" s="84" t="s">
        <v>62</v>
      </c>
      <c r="BG4" s="84"/>
      <c r="BH4" s="84"/>
      <c r="BI4" s="84"/>
      <c r="BJ4" s="84"/>
      <c r="BK4" s="84"/>
      <c r="BL4" s="84"/>
      <c r="BM4" s="84"/>
      <c r="BN4" s="84"/>
      <c r="BO4" s="84"/>
      <c r="BP4" s="84"/>
      <c r="BQ4" s="84" t="s">
        <v>0</v>
      </c>
      <c r="BR4" s="84"/>
      <c r="BS4" s="84"/>
      <c r="BT4" s="84"/>
      <c r="BU4" s="84"/>
      <c r="BV4" s="84"/>
      <c r="BW4" s="84"/>
      <c r="BX4" s="84"/>
      <c r="BY4" s="84"/>
      <c r="BZ4" s="84"/>
      <c r="CA4" s="84"/>
      <c r="CB4" s="84" t="s">
        <v>61</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36</v>
      </c>
      <c r="DU4" s="84"/>
      <c r="DV4" s="84"/>
      <c r="DW4" s="84"/>
      <c r="DX4" s="84"/>
      <c r="DY4" s="84"/>
      <c r="DZ4" s="84"/>
      <c r="EA4" s="84"/>
      <c r="EB4" s="84"/>
      <c r="EC4" s="84"/>
      <c r="ED4" s="84"/>
      <c r="EE4" s="84" t="s">
        <v>67</v>
      </c>
      <c r="EF4" s="84"/>
      <c r="EG4" s="84"/>
      <c r="EH4" s="84"/>
      <c r="EI4" s="84"/>
      <c r="EJ4" s="84"/>
      <c r="EK4" s="84"/>
      <c r="EL4" s="84"/>
      <c r="EM4" s="84"/>
      <c r="EN4" s="84"/>
      <c r="EO4" s="84"/>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92045</v>
      </c>
      <c r="D6" s="19">
        <f t="shared" si="1"/>
        <v>46</v>
      </c>
      <c r="E6" s="19">
        <f t="shared" si="1"/>
        <v>17</v>
      </c>
      <c r="F6" s="19">
        <f t="shared" si="1"/>
        <v>1</v>
      </c>
      <c r="G6" s="19">
        <f t="shared" si="1"/>
        <v>0</v>
      </c>
      <c r="H6" s="19" t="str">
        <f t="shared" si="1"/>
        <v>栃木県　佐野市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68.69</v>
      </c>
      <c r="P6" s="23">
        <f t="shared" si="1"/>
        <v>70.14</v>
      </c>
      <c r="Q6" s="23">
        <f t="shared" si="1"/>
        <v>61.8</v>
      </c>
      <c r="R6" s="23">
        <f t="shared" si="1"/>
        <v>2200</v>
      </c>
      <c r="S6" s="23">
        <f t="shared" si="1"/>
        <v>114146</v>
      </c>
      <c r="T6" s="23">
        <f t="shared" si="1"/>
        <v>356.04</v>
      </c>
      <c r="U6" s="23">
        <f t="shared" si="1"/>
        <v>320.60000000000002</v>
      </c>
      <c r="V6" s="23">
        <f t="shared" si="1"/>
        <v>79608</v>
      </c>
      <c r="W6" s="23">
        <f t="shared" si="1"/>
        <v>28.32</v>
      </c>
      <c r="X6" s="23">
        <f t="shared" si="1"/>
        <v>2811.02</v>
      </c>
      <c r="Y6" s="27" t="str">
        <f t="shared" ref="Y6:AH6" si="2">IF(Y7="",NA(),Y7)</f>
        <v>-</v>
      </c>
      <c r="Z6" s="27">
        <f t="shared" si="2"/>
        <v>112.71</v>
      </c>
      <c r="AA6" s="27">
        <f t="shared" si="2"/>
        <v>115.78</v>
      </c>
      <c r="AB6" s="27">
        <f t="shared" si="2"/>
        <v>114.31</v>
      </c>
      <c r="AC6" s="27">
        <f t="shared" si="2"/>
        <v>120.34</v>
      </c>
      <c r="AD6" s="27" t="str">
        <f t="shared" si="2"/>
        <v>-</v>
      </c>
      <c r="AE6" s="27">
        <f t="shared" si="2"/>
        <v>107.85</v>
      </c>
      <c r="AF6" s="27">
        <f t="shared" si="2"/>
        <v>108.04</v>
      </c>
      <c r="AG6" s="27">
        <f t="shared" si="2"/>
        <v>107.49</v>
      </c>
      <c r="AH6" s="27">
        <f t="shared" si="2"/>
        <v>107.64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4.72</v>
      </c>
      <c r="AQ6" s="27">
        <f t="shared" si="3"/>
        <v>4.49</v>
      </c>
      <c r="AR6" s="27">
        <f t="shared" si="3"/>
        <v>5.41</v>
      </c>
      <c r="AS6" s="27">
        <f t="shared" si="3"/>
        <v>5.61</v>
      </c>
      <c r="AT6" s="23" t="str">
        <f>IF(AT7="","",IF(AT7="-","【-】","【"&amp;SUBSTITUTE(TEXT(AT7,"#,##0.00"),"-","△")&amp;"】"))</f>
        <v>【3.03】</v>
      </c>
      <c r="AU6" s="27" t="str">
        <f t="shared" ref="AU6:BD6" si="4">IF(AU7="",NA(),AU7)</f>
        <v>-</v>
      </c>
      <c r="AV6" s="27">
        <f t="shared" si="4"/>
        <v>55.11</v>
      </c>
      <c r="AW6" s="27">
        <f t="shared" si="4"/>
        <v>81.64</v>
      </c>
      <c r="AX6" s="27">
        <f t="shared" si="4"/>
        <v>91.05</v>
      </c>
      <c r="AY6" s="27">
        <f t="shared" si="4"/>
        <v>107.61</v>
      </c>
      <c r="AZ6" s="27" t="str">
        <f t="shared" si="4"/>
        <v>-</v>
      </c>
      <c r="BA6" s="27">
        <f t="shared" si="4"/>
        <v>67.930000000000007</v>
      </c>
      <c r="BB6" s="27">
        <f t="shared" si="4"/>
        <v>68.53</v>
      </c>
      <c r="BC6" s="27">
        <f t="shared" si="4"/>
        <v>69.180000000000007</v>
      </c>
      <c r="BD6" s="27">
        <f t="shared" si="4"/>
        <v>76.319999999999993</v>
      </c>
      <c r="BE6" s="23" t="str">
        <f>IF(BE7="","",IF(BE7="-","【-】","【"&amp;SUBSTITUTE(TEXT(BE7,"#,##0.00"),"-","△")&amp;"】"))</f>
        <v>【78.43】</v>
      </c>
      <c r="BF6" s="27" t="str">
        <f t="shared" ref="BF6:BO6" si="5">IF(BF7="",NA(),BF7)</f>
        <v>-</v>
      </c>
      <c r="BG6" s="27">
        <f t="shared" si="5"/>
        <v>929.51</v>
      </c>
      <c r="BH6" s="27">
        <f t="shared" si="5"/>
        <v>1212.72</v>
      </c>
      <c r="BI6" s="27">
        <f t="shared" si="5"/>
        <v>896.98</v>
      </c>
      <c r="BJ6" s="27">
        <f t="shared" si="5"/>
        <v>976.45</v>
      </c>
      <c r="BK6" s="27" t="str">
        <f t="shared" si="5"/>
        <v>-</v>
      </c>
      <c r="BL6" s="27">
        <f t="shared" si="5"/>
        <v>857.88</v>
      </c>
      <c r="BM6" s="27">
        <f t="shared" si="5"/>
        <v>825.1</v>
      </c>
      <c r="BN6" s="27">
        <f t="shared" si="5"/>
        <v>789.87</v>
      </c>
      <c r="BO6" s="27">
        <f t="shared" si="5"/>
        <v>749.43</v>
      </c>
      <c r="BP6" s="23" t="str">
        <f>IF(BP7="","",IF(BP7="-","【-】","【"&amp;SUBSTITUTE(TEXT(BP7,"#,##0.00"),"-","△")&amp;"】"))</f>
        <v>【630.82】</v>
      </c>
      <c r="BQ6" s="27" t="str">
        <f t="shared" ref="BQ6:BZ6" si="6">IF(BQ7="",NA(),BQ7)</f>
        <v>-</v>
      </c>
      <c r="BR6" s="27">
        <f t="shared" si="6"/>
        <v>79.44</v>
      </c>
      <c r="BS6" s="27">
        <f t="shared" si="6"/>
        <v>80.97</v>
      </c>
      <c r="BT6" s="27">
        <f t="shared" si="6"/>
        <v>81.77</v>
      </c>
      <c r="BU6" s="27">
        <f t="shared" si="6"/>
        <v>82.36</v>
      </c>
      <c r="BV6" s="27" t="str">
        <f t="shared" si="6"/>
        <v>-</v>
      </c>
      <c r="BW6" s="27">
        <f t="shared" si="6"/>
        <v>94.97</v>
      </c>
      <c r="BX6" s="27">
        <f t="shared" si="6"/>
        <v>97.07</v>
      </c>
      <c r="BY6" s="27">
        <f t="shared" si="6"/>
        <v>98.06</v>
      </c>
      <c r="BZ6" s="27">
        <f t="shared" si="6"/>
        <v>98.46</v>
      </c>
      <c r="CA6" s="23" t="str">
        <f>IF(CA7="","",IF(CA7="-","【-】","【"&amp;SUBSTITUTE(TEXT(CA7,"#,##0.00"),"-","△")&amp;"】"))</f>
        <v>【97.81】</v>
      </c>
      <c r="CB6" s="27" t="str">
        <f t="shared" ref="CB6:CK6" si="7">IF(CB7="",NA(),CB7)</f>
        <v>-</v>
      </c>
      <c r="CC6" s="27">
        <f t="shared" si="7"/>
        <v>151.94</v>
      </c>
      <c r="CD6" s="27">
        <f t="shared" si="7"/>
        <v>150</v>
      </c>
      <c r="CE6" s="27">
        <f t="shared" si="7"/>
        <v>150</v>
      </c>
      <c r="CF6" s="27">
        <f t="shared" si="7"/>
        <v>150</v>
      </c>
      <c r="CG6" s="27" t="str">
        <f t="shared" si="7"/>
        <v>-</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f t="shared" si="8"/>
        <v>82.2</v>
      </c>
      <c r="CO6" s="27">
        <f t="shared" si="8"/>
        <v>79.83</v>
      </c>
      <c r="CP6" s="27">
        <f t="shared" si="8"/>
        <v>82.72</v>
      </c>
      <c r="CQ6" s="27">
        <f t="shared" si="8"/>
        <v>81.25</v>
      </c>
      <c r="CR6" s="27" t="str">
        <f t="shared" si="8"/>
        <v>-</v>
      </c>
      <c r="CS6" s="27">
        <f t="shared" si="8"/>
        <v>65.28</v>
      </c>
      <c r="CT6" s="27">
        <f t="shared" si="8"/>
        <v>64.92</v>
      </c>
      <c r="CU6" s="27">
        <f t="shared" si="8"/>
        <v>64.14</v>
      </c>
      <c r="CV6" s="27">
        <f t="shared" si="8"/>
        <v>63.71</v>
      </c>
      <c r="CW6" s="23" t="str">
        <f>IF(CW7="","",IF(CW7="-","【-】","【"&amp;SUBSTITUTE(TEXT(CW7,"#,##0.00"),"-","△")&amp;"】"))</f>
        <v>【58.94】</v>
      </c>
      <c r="CX6" s="27" t="str">
        <f t="shared" ref="CX6:DG6" si="9">IF(CX7="",NA(),CX7)</f>
        <v>-</v>
      </c>
      <c r="CY6" s="27">
        <f t="shared" si="9"/>
        <v>93.18</v>
      </c>
      <c r="CZ6" s="27">
        <f t="shared" si="9"/>
        <v>93.2</v>
      </c>
      <c r="DA6" s="27">
        <f t="shared" si="9"/>
        <v>93.24</v>
      </c>
      <c r="DB6" s="27">
        <f t="shared" si="9"/>
        <v>93.25</v>
      </c>
      <c r="DC6" s="27" t="str">
        <f t="shared" si="9"/>
        <v>-</v>
      </c>
      <c r="DD6" s="27">
        <f t="shared" si="9"/>
        <v>92.72</v>
      </c>
      <c r="DE6" s="27">
        <f t="shared" si="9"/>
        <v>92.88</v>
      </c>
      <c r="DF6" s="27">
        <f t="shared" si="9"/>
        <v>92.9</v>
      </c>
      <c r="DG6" s="27">
        <f t="shared" si="9"/>
        <v>92.89</v>
      </c>
      <c r="DH6" s="23" t="str">
        <f>IF(DH7="","",IF(DH7="-","【-】","【"&amp;SUBSTITUTE(TEXT(DH7,"#,##0.00"),"-","△")&amp;"】"))</f>
        <v>【95.91】</v>
      </c>
      <c r="DI6" s="27" t="str">
        <f t="shared" ref="DI6:DR6" si="10">IF(DI7="",NA(),DI7)</f>
        <v>-</v>
      </c>
      <c r="DJ6" s="27">
        <f t="shared" si="10"/>
        <v>4.5</v>
      </c>
      <c r="DK6" s="27">
        <f t="shared" si="10"/>
        <v>8.57</v>
      </c>
      <c r="DL6" s="27">
        <f t="shared" si="10"/>
        <v>12.23</v>
      </c>
      <c r="DM6" s="27">
        <f t="shared" si="10"/>
        <v>15.42</v>
      </c>
      <c r="DN6" s="27" t="str">
        <f t="shared" si="10"/>
        <v>-</v>
      </c>
      <c r="DO6" s="27">
        <f t="shared" si="10"/>
        <v>23.79</v>
      </c>
      <c r="DP6" s="27">
        <f t="shared" si="10"/>
        <v>25.66</v>
      </c>
      <c r="DQ6" s="27">
        <f t="shared" si="10"/>
        <v>27.46</v>
      </c>
      <c r="DR6" s="27">
        <f t="shared" si="10"/>
        <v>29.93</v>
      </c>
      <c r="DS6" s="23" t="str">
        <f>IF(DS7="","",IF(DS7="-","【-】","【"&amp;SUBSTITUTE(TEXT(DS7,"#,##0.00"),"-","△")&amp;"】"))</f>
        <v>【41.09】</v>
      </c>
      <c r="DT6" s="27" t="str">
        <f t="shared" ref="DT6:EC6" si="11">IF(DT7="",NA(),DT7)</f>
        <v>-</v>
      </c>
      <c r="DU6" s="27">
        <f t="shared" si="11"/>
        <v>2.33</v>
      </c>
      <c r="DV6" s="27">
        <f t="shared" si="11"/>
        <v>2.81</v>
      </c>
      <c r="DW6" s="27">
        <f t="shared" si="11"/>
        <v>3.11</v>
      </c>
      <c r="DX6" s="27">
        <f t="shared" si="11"/>
        <v>3.58</v>
      </c>
      <c r="DY6" s="27" t="str">
        <f t="shared" si="11"/>
        <v>-</v>
      </c>
      <c r="DZ6" s="27">
        <f t="shared" si="11"/>
        <v>1.22</v>
      </c>
      <c r="EA6" s="27">
        <f t="shared" si="11"/>
        <v>1.61</v>
      </c>
      <c r="EB6" s="27">
        <f t="shared" si="11"/>
        <v>2.08</v>
      </c>
      <c r="EC6" s="27">
        <f t="shared" si="11"/>
        <v>2.74</v>
      </c>
      <c r="ED6" s="23" t="str">
        <f>IF(ED7="","",IF(ED7="-","【-】","【"&amp;SUBSTITUTE(TEXT(ED7,"#,##0.00"),"-","△")&amp;"】"))</f>
        <v>【8.68】</v>
      </c>
      <c r="EE6" s="27" t="str">
        <f t="shared" ref="EE6:EN6" si="12">IF(EE7="",NA(),EE7)</f>
        <v>-</v>
      </c>
      <c r="EF6" s="27">
        <f t="shared" si="12"/>
        <v>0.14000000000000001</v>
      </c>
      <c r="EG6" s="27">
        <f t="shared" si="12"/>
        <v>0.16</v>
      </c>
      <c r="EH6" s="27">
        <f t="shared" si="12"/>
        <v>0.22</v>
      </c>
      <c r="EI6" s="27">
        <f t="shared" si="12"/>
        <v>7.0000000000000007E-2</v>
      </c>
      <c r="EJ6" s="27" t="str">
        <f t="shared" si="12"/>
        <v>-</v>
      </c>
      <c r="EK6" s="27">
        <f t="shared" si="12"/>
        <v>0.09</v>
      </c>
      <c r="EL6" s="27">
        <f t="shared" si="12"/>
        <v>0.17</v>
      </c>
      <c r="EM6" s="27">
        <f t="shared" si="12"/>
        <v>0.13</v>
      </c>
      <c r="EN6" s="27">
        <f t="shared" si="12"/>
        <v>0.06</v>
      </c>
      <c r="EO6" s="23" t="str">
        <f>IF(EO7="","",IF(EO7="-","【-】","【"&amp;SUBSTITUTE(TEXT(EO7,"#,##0.00"),"-","△")&amp;"】"))</f>
        <v>【0.22】</v>
      </c>
    </row>
    <row r="7" spans="1:148" s="13" customFormat="1" x14ac:dyDescent="0.2">
      <c r="A7" s="14"/>
      <c r="B7" s="20">
        <v>2023</v>
      </c>
      <c r="C7" s="20">
        <v>92045</v>
      </c>
      <c r="D7" s="20">
        <v>46</v>
      </c>
      <c r="E7" s="20">
        <v>17</v>
      </c>
      <c r="F7" s="20">
        <v>1</v>
      </c>
      <c r="G7" s="20">
        <v>0</v>
      </c>
      <c r="H7" s="20" t="s">
        <v>95</v>
      </c>
      <c r="I7" s="20" t="s">
        <v>96</v>
      </c>
      <c r="J7" s="20" t="s">
        <v>97</v>
      </c>
      <c r="K7" s="20" t="s">
        <v>98</v>
      </c>
      <c r="L7" s="20" t="s">
        <v>99</v>
      </c>
      <c r="M7" s="20" t="s">
        <v>100</v>
      </c>
      <c r="N7" s="24" t="s">
        <v>101</v>
      </c>
      <c r="O7" s="24">
        <v>68.69</v>
      </c>
      <c r="P7" s="24">
        <v>70.14</v>
      </c>
      <c r="Q7" s="24">
        <v>61.8</v>
      </c>
      <c r="R7" s="24">
        <v>2200</v>
      </c>
      <c r="S7" s="24">
        <v>114146</v>
      </c>
      <c r="T7" s="24">
        <v>356.04</v>
      </c>
      <c r="U7" s="24">
        <v>320.60000000000002</v>
      </c>
      <c r="V7" s="24">
        <v>79608</v>
      </c>
      <c r="W7" s="24">
        <v>28.32</v>
      </c>
      <c r="X7" s="24">
        <v>2811.02</v>
      </c>
      <c r="Y7" s="24" t="s">
        <v>101</v>
      </c>
      <c r="Z7" s="24">
        <v>112.71</v>
      </c>
      <c r="AA7" s="24">
        <v>115.78</v>
      </c>
      <c r="AB7" s="24">
        <v>114.31</v>
      </c>
      <c r="AC7" s="24">
        <v>120.34</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55.11</v>
      </c>
      <c r="AW7" s="24">
        <v>81.64</v>
      </c>
      <c r="AX7" s="24">
        <v>91.05</v>
      </c>
      <c r="AY7" s="24">
        <v>107.61</v>
      </c>
      <c r="AZ7" s="24" t="s">
        <v>101</v>
      </c>
      <c r="BA7" s="24">
        <v>67.930000000000007</v>
      </c>
      <c r="BB7" s="24">
        <v>68.53</v>
      </c>
      <c r="BC7" s="24">
        <v>69.180000000000007</v>
      </c>
      <c r="BD7" s="24">
        <v>76.319999999999993</v>
      </c>
      <c r="BE7" s="24">
        <v>78.430000000000007</v>
      </c>
      <c r="BF7" s="24" t="s">
        <v>101</v>
      </c>
      <c r="BG7" s="24">
        <v>929.51</v>
      </c>
      <c r="BH7" s="24">
        <v>1212.72</v>
      </c>
      <c r="BI7" s="24">
        <v>896.98</v>
      </c>
      <c r="BJ7" s="24">
        <v>976.45</v>
      </c>
      <c r="BK7" s="24" t="s">
        <v>101</v>
      </c>
      <c r="BL7" s="24">
        <v>857.88</v>
      </c>
      <c r="BM7" s="24">
        <v>825.1</v>
      </c>
      <c r="BN7" s="24">
        <v>789.87</v>
      </c>
      <c r="BO7" s="24">
        <v>749.43</v>
      </c>
      <c r="BP7" s="24">
        <v>630.82000000000005</v>
      </c>
      <c r="BQ7" s="24" t="s">
        <v>101</v>
      </c>
      <c r="BR7" s="24">
        <v>79.44</v>
      </c>
      <c r="BS7" s="24">
        <v>80.97</v>
      </c>
      <c r="BT7" s="24">
        <v>81.77</v>
      </c>
      <c r="BU7" s="24">
        <v>82.36</v>
      </c>
      <c r="BV7" s="24" t="s">
        <v>101</v>
      </c>
      <c r="BW7" s="24">
        <v>94.97</v>
      </c>
      <c r="BX7" s="24">
        <v>97.07</v>
      </c>
      <c r="BY7" s="24">
        <v>98.06</v>
      </c>
      <c r="BZ7" s="24">
        <v>98.46</v>
      </c>
      <c r="CA7" s="24">
        <v>97.81</v>
      </c>
      <c r="CB7" s="24" t="s">
        <v>101</v>
      </c>
      <c r="CC7" s="24">
        <v>151.94</v>
      </c>
      <c r="CD7" s="24">
        <v>150</v>
      </c>
      <c r="CE7" s="24">
        <v>150</v>
      </c>
      <c r="CF7" s="24">
        <v>150</v>
      </c>
      <c r="CG7" s="24" t="s">
        <v>101</v>
      </c>
      <c r="CH7" s="24">
        <v>159.49</v>
      </c>
      <c r="CI7" s="24">
        <v>157.81</v>
      </c>
      <c r="CJ7" s="24">
        <v>157.37</v>
      </c>
      <c r="CK7" s="24">
        <v>157.44999999999999</v>
      </c>
      <c r="CL7" s="24">
        <v>138.75</v>
      </c>
      <c r="CM7" s="24" t="s">
        <v>101</v>
      </c>
      <c r="CN7" s="24">
        <v>82.2</v>
      </c>
      <c r="CO7" s="24">
        <v>79.83</v>
      </c>
      <c r="CP7" s="24">
        <v>82.72</v>
      </c>
      <c r="CQ7" s="24">
        <v>81.25</v>
      </c>
      <c r="CR7" s="24" t="s">
        <v>101</v>
      </c>
      <c r="CS7" s="24">
        <v>65.28</v>
      </c>
      <c r="CT7" s="24">
        <v>64.92</v>
      </c>
      <c r="CU7" s="24">
        <v>64.14</v>
      </c>
      <c r="CV7" s="24">
        <v>63.71</v>
      </c>
      <c r="CW7" s="24">
        <v>58.94</v>
      </c>
      <c r="CX7" s="24" t="s">
        <v>101</v>
      </c>
      <c r="CY7" s="24">
        <v>93.18</v>
      </c>
      <c r="CZ7" s="24">
        <v>93.2</v>
      </c>
      <c r="DA7" s="24">
        <v>93.24</v>
      </c>
      <c r="DB7" s="24">
        <v>93.25</v>
      </c>
      <c r="DC7" s="24" t="s">
        <v>101</v>
      </c>
      <c r="DD7" s="24">
        <v>92.72</v>
      </c>
      <c r="DE7" s="24">
        <v>92.88</v>
      </c>
      <c r="DF7" s="24">
        <v>92.9</v>
      </c>
      <c r="DG7" s="24">
        <v>92.89</v>
      </c>
      <c r="DH7" s="24">
        <v>95.91</v>
      </c>
      <c r="DI7" s="24" t="s">
        <v>101</v>
      </c>
      <c r="DJ7" s="24">
        <v>4.5</v>
      </c>
      <c r="DK7" s="24">
        <v>8.57</v>
      </c>
      <c r="DL7" s="24">
        <v>12.23</v>
      </c>
      <c r="DM7" s="24">
        <v>15.42</v>
      </c>
      <c r="DN7" s="24" t="s">
        <v>101</v>
      </c>
      <c r="DO7" s="24">
        <v>23.79</v>
      </c>
      <c r="DP7" s="24">
        <v>25.66</v>
      </c>
      <c r="DQ7" s="24">
        <v>27.46</v>
      </c>
      <c r="DR7" s="24">
        <v>29.93</v>
      </c>
      <c r="DS7" s="24">
        <v>41.09</v>
      </c>
      <c r="DT7" s="24" t="s">
        <v>101</v>
      </c>
      <c r="DU7" s="24">
        <v>2.33</v>
      </c>
      <c r="DV7" s="24">
        <v>2.81</v>
      </c>
      <c r="DW7" s="24">
        <v>3.11</v>
      </c>
      <c r="DX7" s="24">
        <v>3.58</v>
      </c>
      <c r="DY7" s="24" t="s">
        <v>101</v>
      </c>
      <c r="DZ7" s="24">
        <v>1.22</v>
      </c>
      <c r="EA7" s="24">
        <v>1.61</v>
      </c>
      <c r="EB7" s="24">
        <v>2.08</v>
      </c>
      <c r="EC7" s="24">
        <v>2.74</v>
      </c>
      <c r="ED7" s="24">
        <v>8.68</v>
      </c>
      <c r="EE7" s="24" t="s">
        <v>101</v>
      </c>
      <c r="EF7" s="24">
        <v>0.14000000000000001</v>
      </c>
      <c r="EG7" s="24">
        <v>0.16</v>
      </c>
      <c r="EH7" s="24">
        <v>0.22</v>
      </c>
      <c r="EI7" s="24">
        <v>7.0000000000000007E-2</v>
      </c>
      <c r="EJ7" s="24" t="s">
        <v>101</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2025-01-29T06:58:55Z</cp:lastPrinted>
  <dcterms:created xsi:type="dcterms:W3CDTF">2025-01-24T06:59:15Z</dcterms:created>
  <dcterms:modified xsi:type="dcterms:W3CDTF">2025-03-28T02:33:23Z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2025-01-28T23:38:34Z</vt:filetime>
  </property>
</Properties>
</file>