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\\sano.local\Public_new\佐野市共有1\1050財政課\02財政係\010 財政課共通\005 財政課共通全般\00_庶務　庁外\R04庁外文書\翌1月\04【企業経営課へ転送】「地方公共団体の経営・財務マネジメント強化事業」の実施について\回答\"/>
    </mc:Choice>
  </mc:AlternateContent>
  <xr:revisionPtr revIDLastSave="0" documentId="13_ncr:1_{131A75BC-0EE1-4B30-9F5B-4195603D9423}" xr6:coauthVersionLast="43" xr6:coauthVersionMax="43" xr10:uidLastSave="{00000000-0000-0000-0000-000000000000}"/>
  <workbookProtection workbookAlgorithmName="SHA-512" workbookHashValue="VObPjHW93DddEBse4RjPmNZRD4WiwKfW0oPpuJGndMPPQqwhOwWUyFQI9mgax1vA86orHy9kDr90+3KluS/8Hg==" workbookSaltValue="motx33gklCMDW8aB8AsrQw==" workbookSpinCount="100000" lockStructure="1"/>
  <bookViews>
    <workbookView xWindow="-120" yWindow="-120" windowWidth="20730" windowHeight="11160" xr2:uid="{00000000-000D-0000-FFFF-FFFF00000000}"/>
  </bookViews>
  <sheets>
    <sheet name="法適用_下水道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S6" i="5"/>
  <c r="AL8" i="4" s="1"/>
  <c r="R6" i="5"/>
  <c r="Q6" i="5"/>
  <c r="W10" i="4" s="1"/>
  <c r="P6" i="5"/>
  <c r="O6" i="5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J85" i="4"/>
  <c r="I85" i="4"/>
  <c r="H85" i="4"/>
  <c r="G85" i="4"/>
  <c r="BB10" i="4"/>
  <c r="AT10" i="4"/>
  <c r="AD10" i="4"/>
  <c r="P10" i="4"/>
  <c r="I10" i="4"/>
  <c r="B10" i="4"/>
  <c r="AT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<sst xmlns="http://schemas.openxmlformats.org/spreadsheetml/2006/main" count="297" uniqueCount="117">
  <si>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</si>
  <si>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</si>
  <si>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</si>
  <si>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</si>
  <si>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</si>
  <si>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</si>
  <si>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</si>
  <si>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</si>
  <si>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</si>
  <si>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</si>
  <si>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</si>
  <si>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</si>
  <si>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</si>
  <si>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</si>
  <si>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</si>
  <si>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</si>
  <si>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</si>
  <si>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</si>
  <si>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</si>
  <si>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</si>
  <si>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</si>
  <si>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</si>
  <si>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</si>
  <si>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</si>
  <si>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</si>
  <si>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</si>
  <si>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</si>
  <si>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</si>
  <si>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</si>
  <si>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</si>
  <si>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</si>
  <si>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</si>
  <si>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</si>
  <si>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</si>
  <si>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</si>
  <si>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</si>
  <si>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</si>
  <si>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</si>
  <si>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</si>
  <si>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</si>
  <si>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</si>
  <si>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</si>
  <si>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</si>
  <si>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</si>
  <si>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</si>
  <si>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</si>
  <si>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</si>
  <si>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</si>
  <si>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</si>
  <si>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</si>
  <si>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</si>
  <si>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</si>
  <si>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</si>
  <si>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</si>
  <si>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</si>
  <si>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</si>
  <si>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</si>
  <si>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</si>
  <si>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</si>
  <si>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</si>
  <si>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</si>
  <si>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</si>
  <si>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</si>
  <si>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</si>
  <si>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</si>
  <si>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</si>
  <si>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</si>
  <si>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</si>
  <si>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</si>
  <si>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</si>
  <si>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</si>
  <si>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</si>
  <si>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</si>
  <si>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</si>
  <si>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</si>
  <si>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</si>
  <si>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</si>
  <si>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</si>
  <si>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</si>
  <si>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</si>
  <si>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</si>
  <si>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</si>
  <si>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</si>
  <si>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</si>
  <si>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</si>
  <si>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</si>
  <si>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</si>
  <si>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</si>
  <si>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</si>
  <si>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</si>
  <si>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</si>
  <si>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</si>
  <si>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</si>
  <si>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</si>
  <si>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</si>
  <si>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</si>
  <si>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佐野市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</si>
  <si>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</si>
  <si>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</si>
  <si>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</si>
  <si>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</si>
  <si>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</si>
  <si>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</si>
  <si>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</si>
  <si>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</si>
  <si>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</si>
  <si>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</si>
  <si>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</si>
  <si>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</si>
  <si>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</si>
  <si>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</si>
  <si>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</si>
  <si>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</si>
  <si>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</si>
  <si>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　①有形固定資産減価償却率は、法適用から２年しか経過しておらず類似団体や全国平均との比較は困難である。
　②管渠老朽化率は全ての管渠が法定耐用年数内である。
　③管渠改善率は管渠の更新等を行っていないため存在していない。
</t>
    <rPh sb="21" eb="22">
      <t>ネン</t>
    </rPh>
    <rPh sb="24" eb="26">
      <t>ケイカ</t>
    </rPh>
    <rPh sb="31" eb="33">
      <t>ルイジ</t>
    </rPh>
    <rPh sb="33" eb="35">
      <t>ダンタイ</t>
    </rPh>
    <rPh sb="36" eb="38">
      <t>ゼンコク</t>
    </rPh>
    <rPh sb="38" eb="40">
      <t>ヘイキン</t>
    </rPh>
    <rPh sb="42" eb="44">
      <t>ヒカク</t>
    </rPh>
    <rPh sb="45" eb="47">
      <t>コンナン</t>
    </rPh>
    <rPh sb="54" eb="56">
      <t>カンキョ</t>
    </rPh>
    <rPh sb="56" eb="58">
      <t>ロウキュウ</t>
    </rPh>
    <rPh sb="61" eb="62">
      <t>スベ</t>
    </rPh>
    <rPh sb="64" eb="66">
      <t>カンキョ</t>
    </rPh>
    <rPh sb="67" eb="69">
      <t>ホウテイ</t>
    </rPh>
    <rPh sb="69" eb="71">
      <t>タイヨウ</t>
    </rPh>
    <rPh sb="71" eb="73">
      <t>ネンスウ</t>
    </rPh>
    <rPh sb="73" eb="74">
      <t>ナイ</t>
    </rPh>
    <rPh sb="81" eb="83">
      <t>カンキョ</t>
    </rPh>
    <rPh sb="83" eb="85">
      <t>カイゼン</t>
    </rPh>
    <rPh sb="87" eb="89">
      <t>カンキョ</t>
    </rPh>
    <rPh sb="90" eb="92">
      <t>コウシン</t>
    </rPh>
    <rPh sb="92" eb="93">
      <t>トウ</t>
    </rPh>
    <rPh sb="94" eb="95">
      <t>オコナ</t>
    </rPh>
    <rPh sb="102" eb="104">
      <t>ソンザイ</t>
    </rPh>
    <phoneticPr fontId="4"/>
  </si>
  <si>
    <t>　農業集落排水事業は、平成１７年度に新規建設事業が終了しており、令和５年度末を目標に残り１地区について、既存の管渠を利用しつつ公共下水道に切り替える。維持・修繕費用の増加を抑制するとともに、更新費用の発生を抑えることが重要である。</t>
    <rPh sb="1" eb="3">
      <t>ノウギョウ</t>
    </rPh>
    <rPh sb="3" eb="5">
      <t>シュウラク</t>
    </rPh>
    <rPh sb="5" eb="7">
      <t>ハイスイ</t>
    </rPh>
    <rPh sb="7" eb="9">
      <t>ジギョウ</t>
    </rPh>
    <rPh sb="11" eb="13">
      <t>ヘイセイ</t>
    </rPh>
    <rPh sb="15" eb="17">
      <t>ネンド</t>
    </rPh>
    <rPh sb="18" eb="20">
      <t>シンキ</t>
    </rPh>
    <rPh sb="20" eb="22">
      <t>ケンセツ</t>
    </rPh>
    <rPh sb="22" eb="24">
      <t>ジギョウ</t>
    </rPh>
    <rPh sb="25" eb="27">
      <t>シュウリョウ</t>
    </rPh>
    <rPh sb="32" eb="34">
      <t>レイワ</t>
    </rPh>
    <rPh sb="35" eb="37">
      <t>ネンド</t>
    </rPh>
    <rPh sb="37" eb="38">
      <t>マツ</t>
    </rPh>
    <rPh sb="39" eb="41">
      <t>モクヒョウ</t>
    </rPh>
    <rPh sb="42" eb="43">
      <t>ノコ</t>
    </rPh>
    <rPh sb="45" eb="47">
      <t>チク</t>
    </rPh>
    <rPh sb="52" eb="54">
      <t>キソン</t>
    </rPh>
    <rPh sb="55" eb="57">
      <t>カンキョ</t>
    </rPh>
    <rPh sb="58" eb="60">
      <t>リヨウ</t>
    </rPh>
    <rPh sb="63" eb="65">
      <t>コウキョウ</t>
    </rPh>
    <rPh sb="65" eb="68">
      <t>ゲスイドウ</t>
    </rPh>
    <rPh sb="69" eb="70">
      <t>キ</t>
    </rPh>
    <rPh sb="71" eb="72">
      <t>カ</t>
    </rPh>
    <rPh sb="75" eb="77">
      <t>イジ</t>
    </rPh>
    <rPh sb="78" eb="80">
      <t>シュウゼン</t>
    </rPh>
    <rPh sb="80" eb="82">
      <t>ヒヨウ</t>
    </rPh>
    <rPh sb="83" eb="85">
      <t>ゾウカ</t>
    </rPh>
    <rPh sb="86" eb="88">
      <t>ヨクセイ</t>
    </rPh>
    <rPh sb="95" eb="97">
      <t>コウシン</t>
    </rPh>
    <rPh sb="97" eb="99">
      <t>ヒヨウ</t>
    </rPh>
    <rPh sb="100" eb="102">
      <t>ハッセイ</t>
    </rPh>
    <rPh sb="103" eb="104">
      <t>オサ</t>
    </rPh>
    <rPh sb="109" eb="111">
      <t>ジュウヨウ</t>
    </rPh>
    <phoneticPr fontId="4"/>
  </si>
  <si>
    <t>　①経常収支比率は、前年度に比べて減少している。これは主に一般会計からの繰入金等の減少によるものである。
　②累積欠損金比率は、存在していない。
　③流動比率は、現金の増加により前年度比で増加している。
　④企業債残高対事業規模比率は、更新工事を行っていないため存在していない。
　⑤経費回収率は、前年度比で増加している。
　⑥汚水処理原価は、１㎥当たり約３５３円で、前年度より減少しているが、類似団体や全国平均より高い。
　⑦施設利用率は、前年度より増加となったが、類似団体や全国平均よりやや低い。
　⑧水洗化率は、前年度比で増加となり、類似団体よりやや高いが、全国平均よりはやや低い状況となっている。
　経営の健全性・効率性は、④以外の指標からは比較的良い状態を保てているが、⑤の指標では低い状況にある。</t>
    <rPh sb="10" eb="11">
      <t>ゼン</t>
    </rPh>
    <rPh sb="11" eb="13">
      <t>ネンド</t>
    </rPh>
    <rPh sb="14" eb="15">
      <t>クラ</t>
    </rPh>
    <rPh sb="17" eb="19">
      <t>ゲンショウ</t>
    </rPh>
    <rPh sb="27" eb="28">
      <t>オモ</t>
    </rPh>
    <rPh sb="29" eb="31">
      <t>イッパン</t>
    </rPh>
    <rPh sb="31" eb="33">
      <t>カイケイ</t>
    </rPh>
    <rPh sb="36" eb="38">
      <t>クリイレ</t>
    </rPh>
    <rPh sb="38" eb="39">
      <t>キン</t>
    </rPh>
    <rPh sb="39" eb="40">
      <t>トウ</t>
    </rPh>
    <rPh sb="41" eb="43">
      <t>ゲンショウ</t>
    </rPh>
    <rPh sb="81" eb="83">
      <t>ゲンキン</t>
    </rPh>
    <rPh sb="84" eb="86">
      <t>ゾウカ</t>
    </rPh>
    <rPh sb="89" eb="93">
      <t>ゼンネンドヒ</t>
    </rPh>
    <rPh sb="94" eb="96">
      <t>ゾウカ</t>
    </rPh>
    <rPh sb="110" eb="112">
      <t>ジギョウ</t>
    </rPh>
    <rPh sb="112" eb="114">
      <t>キボ</t>
    </rPh>
    <rPh sb="118" eb="120">
      <t>コウシン</t>
    </rPh>
    <rPh sb="120" eb="122">
      <t>コウジ</t>
    </rPh>
    <rPh sb="123" eb="124">
      <t>オコナ</t>
    </rPh>
    <rPh sb="131" eb="133">
      <t>ソンザイ</t>
    </rPh>
    <rPh sb="142" eb="144">
      <t>ケイヒ</t>
    </rPh>
    <rPh sb="149" eb="153">
      <t>ゼンネンドヒ</t>
    </rPh>
    <rPh sb="154" eb="156">
      <t>ゾウカ</t>
    </rPh>
    <rPh sb="164" eb="166">
      <t>オスイ</t>
    </rPh>
    <rPh sb="166" eb="168">
      <t>ショリ</t>
    </rPh>
    <rPh sb="177" eb="178">
      <t>ヤク</t>
    </rPh>
    <rPh sb="184" eb="187">
      <t>ゼンネンド</t>
    </rPh>
    <rPh sb="189" eb="191">
      <t>ゲンショウ</t>
    </rPh>
    <rPh sb="197" eb="199">
      <t>ルイジ</t>
    </rPh>
    <rPh sb="199" eb="201">
      <t>ダンタイ</t>
    </rPh>
    <rPh sb="208" eb="209">
      <t>タカ</t>
    </rPh>
    <rPh sb="221" eb="224">
      <t>ゼンネンド</t>
    </rPh>
    <rPh sb="226" eb="228">
      <t>ゾウカ</t>
    </rPh>
    <rPh sb="234" eb="236">
      <t>ルイジ</t>
    </rPh>
    <rPh sb="236" eb="238">
      <t>ダンタイ</t>
    </rPh>
    <rPh sb="239" eb="241">
      <t>ゼンコク</t>
    </rPh>
    <rPh sb="241" eb="243">
      <t>ヘイキン</t>
    </rPh>
    <rPh sb="247" eb="248">
      <t>ヒク</t>
    </rPh>
    <rPh sb="253" eb="256">
      <t>スイセンカ</t>
    </rPh>
    <rPh sb="259" eb="263">
      <t>ゼンネンドヒ</t>
    </rPh>
    <rPh sb="264" eb="266">
      <t>ゾウカ</t>
    </rPh>
    <rPh sb="270" eb="272">
      <t>ルイジ</t>
    </rPh>
    <rPh sb="272" eb="274">
      <t>ダンタイ</t>
    </rPh>
    <rPh sb="278" eb="279">
      <t>タカ</t>
    </rPh>
    <rPh sb="282" eb="284">
      <t>ゼンコク</t>
    </rPh>
    <rPh sb="284" eb="286">
      <t>ヘイキン</t>
    </rPh>
    <rPh sb="291" eb="292">
      <t>ヒク</t>
    </rPh>
    <rPh sb="293" eb="295">
      <t>ジョウキョウ</t>
    </rPh>
    <rPh sb="317" eb="319">
      <t>イガイ</t>
    </rPh>
    <rPh sb="320" eb="322">
      <t>シヒョウ</t>
    </rPh>
    <rPh sb="325" eb="328">
      <t>ヒカクテキ</t>
    </rPh>
    <rPh sb="328" eb="329">
      <t>ヨ</t>
    </rPh>
    <rPh sb="330" eb="332">
      <t>ジョウタイ</t>
    </rPh>
    <rPh sb="333" eb="334">
      <t>タモ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</si>
</sst>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9-4216-AB03-E74D81803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0.25</c:v>
                </c:pt>
                <c:pt idx="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49-4216-AB03-E74D81803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55.23</c:v>
                </c:pt>
                <c:pt idx="4">
                  <c:v>59.91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E1-4169-94DC-737C08077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54.83</c:v>
                </c:pt>
                <c:pt idx="4">
                  <c:v>66.53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E1-4169-94DC-737C08077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82.25</c:v>
                </c:pt>
                <c:pt idx="4">
                  <c:v>84.84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5-4567-A123-C6CAF1684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84.7</c:v>
                </c:pt>
                <c:pt idx="4">
                  <c:v>84.67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95-4567-A123-C6CAF1684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250.87</c:v>
                </c:pt>
                <c:pt idx="4">
                  <c:v>214.38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A4-444C-9FEB-C59446057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106.37</c:v>
                </c:pt>
                <c:pt idx="4">
                  <c:v>106.07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A4-444C-9FEB-C59446057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4.26</c:v>
                </c:pt>
                <c:pt idx="4">
                  <c:v>8.49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B9-4881-B09F-88A5FE1D6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20.34</c:v>
                </c:pt>
                <c:pt idx="4">
                  <c:v>21.85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B9-4881-B09F-88A5FE1D6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44-497E-8C3E-93FADABF1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44-497E-8C3E-93FADABF1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49-4729-A6C4-10B242843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139.02000000000001</c:v>
                </c:pt>
                <c:pt idx="4">
                  <c:v>132.04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49-4729-A6C4-10B242843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146.13</c:v>
                </c:pt>
                <c:pt idx="4">
                  <c:v>190.28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9-4D05-9DF3-E0B5D5867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29.13</c:v>
                </c:pt>
                <c:pt idx="4">
                  <c:v>35.69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49-4D05-9DF3-E0B5D5867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19-4FFB-A551-259B40328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867.83</c:v>
                </c:pt>
                <c:pt idx="4">
                  <c:v>791.76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19-4FFB-A551-259B40328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25.64</c:v>
                </c:pt>
                <c:pt idx="4">
                  <c:v>31.04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4-456A-8B2D-1BDAAC163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57.08</c:v>
                </c:pt>
                <c:pt idx="4">
                  <c:v>56.26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74-456A-8B2D-1BDAAC163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424.42</c:v>
                </c:pt>
                <c:pt idx="4">
                  <c:v>352.55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3C-4496-A4D9-0B9E30F59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274.99</c:v>
                </c:pt>
                <c:pt idx="4">
                  <c:v>282.08999999999997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3C-4496-A4D9-0B9E30F59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【128.23】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【786.37】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M16" zoomScaleNormal="100" workbookViewId="0">
      <selection activeCell="CB28" sqref="CB28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栃木県　佐野市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農業集落排水</v>
      </c>
      <c r="Q8" s="40"/>
      <c r="R8" s="40"/>
      <c r="S8" s="40"/>
      <c r="T8" s="40"/>
      <c r="U8" s="40"/>
      <c r="V8" s="40"/>
      <c r="W8" s="40" t="str">
        <f>データ!L6</f>
        <v>F2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116239</v>
      </c>
      <c r="AM8" s="42"/>
      <c r="AN8" s="42"/>
      <c r="AO8" s="42"/>
      <c r="AP8" s="42"/>
      <c r="AQ8" s="42"/>
      <c r="AR8" s="42"/>
      <c r="AS8" s="42"/>
      <c r="AT8" s="35">
        <f>データ!T6</f>
        <v>356.04</v>
      </c>
      <c r="AU8" s="35"/>
      <c r="AV8" s="35"/>
      <c r="AW8" s="35"/>
      <c r="AX8" s="35"/>
      <c r="AY8" s="35"/>
      <c r="AZ8" s="35"/>
      <c r="BA8" s="35"/>
      <c r="BB8" s="35">
        <f>データ!U6</f>
        <v>326.48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43.64</v>
      </c>
      <c r="J10" s="35"/>
      <c r="K10" s="35"/>
      <c r="L10" s="35"/>
      <c r="M10" s="35"/>
      <c r="N10" s="35"/>
      <c r="O10" s="35"/>
      <c r="P10" s="35">
        <f>データ!P6</f>
        <v>0.87</v>
      </c>
      <c r="Q10" s="35"/>
      <c r="R10" s="35"/>
      <c r="S10" s="35"/>
      <c r="T10" s="35"/>
      <c r="U10" s="35"/>
      <c r="V10" s="35"/>
      <c r="W10" s="35">
        <f>データ!Q6</f>
        <v>85.49</v>
      </c>
      <c r="X10" s="35"/>
      <c r="Y10" s="35"/>
      <c r="Z10" s="35"/>
      <c r="AA10" s="35"/>
      <c r="AB10" s="35"/>
      <c r="AC10" s="35"/>
      <c r="AD10" s="42">
        <f>データ!R6</f>
        <v>2200</v>
      </c>
      <c r="AE10" s="42"/>
      <c r="AF10" s="42"/>
      <c r="AG10" s="42"/>
      <c r="AH10" s="42"/>
      <c r="AI10" s="42"/>
      <c r="AJ10" s="42"/>
      <c r="AK10" s="2"/>
      <c r="AL10" s="42">
        <f>データ!V6</f>
        <v>1009</v>
      </c>
      <c r="AM10" s="42"/>
      <c r="AN10" s="42"/>
      <c r="AO10" s="42"/>
      <c r="AP10" s="42"/>
      <c r="AQ10" s="42"/>
      <c r="AR10" s="42"/>
      <c r="AS10" s="42"/>
      <c r="AT10" s="35">
        <f>データ!W6</f>
        <v>0.54</v>
      </c>
      <c r="AU10" s="35"/>
      <c r="AV10" s="35"/>
      <c r="AW10" s="35"/>
      <c r="AX10" s="35"/>
      <c r="AY10" s="35"/>
      <c r="AZ10" s="35"/>
      <c r="BA10" s="35"/>
      <c r="BB10" s="35">
        <f>データ!X6</f>
        <v>1868.52</v>
      </c>
      <c r="BC10" s="35"/>
      <c r="BD10" s="35"/>
      <c r="BE10" s="35"/>
      <c r="BF10" s="35"/>
      <c r="BG10" s="35"/>
      <c r="BH10" s="35"/>
      <c r="BI10" s="35"/>
      <c r="BJ10" s="2"/>
      <c r="BK10" s="2"/>
      <c r="BL10" s="64" t="s">
        <v>22</v>
      </c>
      <c r="BM10" s="65"/>
      <c r="BN10" s="66" t="s">
        <v>23</v>
      </c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7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15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6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116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1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8" t="s">
        <v>114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8" t="s">
        <v>28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0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60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8" t="s">
        <v>115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74" t="s">
        <v>30</v>
      </c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  <c r="AN83" s="74"/>
      <c r="AO83" s="74"/>
      <c r="AP83" s="74"/>
      <c r="AQ83" s="74"/>
      <c r="AR83" s="74"/>
      <c r="AS83" s="74"/>
      <c r="AT83" s="74"/>
      <c r="AU83" s="74"/>
      <c r="AV83" s="74"/>
      <c r="AW83" s="74"/>
      <c r="AX83" s="74"/>
      <c r="AY83" s="74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【104.16】</v>
      </c>
      <c r="F85" s="12" t="str">
        <f>データ!AT6</f>
        <v>【128.23】</v>
      </c>
      <c r="G85" s="12" t="str">
        <f>データ!BE6</f>
        <v>【34.77】</v>
      </c>
      <c r="H85" s="12" t="str">
        <f>データ!BP6</f>
        <v>【786.37】</v>
      </c>
      <c r="I85" s="12" t="str">
        <f>データ!CA6</f>
        <v>【60.65】</v>
      </c>
      <c r="J85" s="12" t="str">
        <f>データ!CL6</f>
        <v>【256.97】</v>
      </c>
      <c r="K85" s="12" t="str">
        <f>データ!CW6</f>
        <v>【61.14】</v>
      </c>
      <c r="L85" s="12" t="str">
        <f>データ!DH6</f>
        <v>【86.91】</v>
      </c>
      <c r="M85" s="12" t="str">
        <f>データ!DS6</f>
        <v>【24.95】</v>
      </c>
      <c r="N85" s="12" t="str">
        <f>データ!ED6</f>
        <v>【0.00】</v>
      </c>
      <c r="O85" s="12" t="str">
        <f>データ!EO6</f>
        <v>【0.03】</v>
      </c>
    </row>
  </sheetData>
  <sheetProtection algorithmName="SHA-512" hashValue="xnJ+rQqez889QKU4/rKeCadKaNasyEb+vC6HDR1Ci12fwOhslPfKzhJjtFHsmeK6ngPOm11r36+cwu/pk7u8SQ==" saltValue="xbZGTMnRWJhgC29rYNffF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6" t="s">
        <v>52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53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54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56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57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58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59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60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61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62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63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64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65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66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92045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栃木県　佐野市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>
        <f t="shared" si="3"/>
        <v>43.64</v>
      </c>
      <c r="P6" s="20">
        <f t="shared" si="3"/>
        <v>0.87</v>
      </c>
      <c r="Q6" s="20">
        <f t="shared" si="3"/>
        <v>85.49</v>
      </c>
      <c r="R6" s="20">
        <f t="shared" si="3"/>
        <v>2200</v>
      </c>
      <c r="S6" s="20">
        <f t="shared" si="3"/>
        <v>116239</v>
      </c>
      <c r="T6" s="20">
        <f t="shared" si="3"/>
        <v>356.04</v>
      </c>
      <c r="U6" s="20">
        <f t="shared" si="3"/>
        <v>326.48</v>
      </c>
      <c r="V6" s="20">
        <f t="shared" si="3"/>
        <v>1009</v>
      </c>
      <c r="W6" s="20">
        <f t="shared" si="3"/>
        <v>0.54</v>
      </c>
      <c r="X6" s="20">
        <f t="shared" si="3"/>
        <v>1868.52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>
        <f t="shared" si="4"/>
        <v>250.87</v>
      </c>
      <c r="AC6" s="21">
        <f t="shared" si="4"/>
        <v>214.38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>
        <f t="shared" si="4"/>
        <v>106.37</v>
      </c>
      <c r="AH6" s="21">
        <f t="shared" si="4"/>
        <v>106.07</v>
      </c>
      <c r="AI6" s="20" t="str">
        <f>IF(AI7="","",IF(AI7="-","【-】","【"&amp;SUBSTITUTE(TEXT(AI7,"#,##0.00"),"-","△")&amp;"】"))</f>
        <v>【104.16】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>
        <f t="shared" si="5"/>
        <v>139.02000000000001</v>
      </c>
      <c r="AS6" s="21">
        <f t="shared" si="5"/>
        <v>132.04</v>
      </c>
      <c r="AT6" s="20" t="str">
        <f>IF(AT7="","",IF(AT7="-","【-】","【"&amp;SUBSTITUTE(TEXT(AT7,"#,##0.00"),"-","△")&amp;"】"))</f>
        <v>【128.23】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>
        <f t="shared" si="6"/>
        <v>146.13</v>
      </c>
      <c r="AY6" s="21">
        <f t="shared" si="6"/>
        <v>190.28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>
        <f t="shared" si="6"/>
        <v>29.13</v>
      </c>
      <c r="BD6" s="21">
        <f t="shared" si="6"/>
        <v>35.69</v>
      </c>
      <c r="BE6" s="20" t="str">
        <f>IF(BE7="","",IF(BE7="-","【-】","【"&amp;SUBSTITUTE(TEXT(BE7,"#,##0.00"),"-","△")&amp;"】"))</f>
        <v>【34.77】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0">
        <f t="shared" si="7"/>
        <v>0</v>
      </c>
      <c r="BJ6" s="20">
        <f t="shared" si="7"/>
        <v>0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>
        <f t="shared" si="7"/>
        <v>867.83</v>
      </c>
      <c r="BO6" s="21">
        <f t="shared" si="7"/>
        <v>791.76</v>
      </c>
      <c r="BP6" s="20" t="str">
        <f>IF(BP7="","",IF(BP7="-","【-】","【"&amp;SUBSTITUTE(TEXT(BP7,"#,##0.00"),"-","△")&amp;"】"))</f>
        <v>【786.37】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>
        <f t="shared" si="8"/>
        <v>25.64</v>
      </c>
      <c r="BU6" s="21">
        <f t="shared" si="8"/>
        <v>31.04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>
        <f t="shared" si="8"/>
        <v>57.08</v>
      </c>
      <c r="BZ6" s="21">
        <f t="shared" si="8"/>
        <v>56.26</v>
      </c>
      <c r="CA6" s="20" t="str">
        <f>IF(CA7="","",IF(CA7="-","【-】","【"&amp;SUBSTITUTE(TEXT(CA7,"#,##0.00"),"-","△")&amp;"】"))</f>
        <v>【60.65】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>
        <f t="shared" si="9"/>
        <v>424.42</v>
      </c>
      <c r="CF6" s="21">
        <f t="shared" si="9"/>
        <v>352.55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>
        <f t="shared" si="9"/>
        <v>274.99</v>
      </c>
      <c r="CK6" s="21">
        <f t="shared" si="9"/>
        <v>282.08999999999997</v>
      </c>
      <c r="CL6" s="20" t="str">
        <f>IF(CL7="","",IF(CL7="-","【-】","【"&amp;SUBSTITUTE(TEXT(CL7,"#,##0.00"),"-","△")&amp;"】"))</f>
        <v>【256.97】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>
        <f t="shared" si="10"/>
        <v>55.23</v>
      </c>
      <c r="CQ6" s="21">
        <f t="shared" si="10"/>
        <v>59.91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>
        <f t="shared" si="10"/>
        <v>54.83</v>
      </c>
      <c r="CV6" s="21">
        <f t="shared" si="10"/>
        <v>66.53</v>
      </c>
      <c r="CW6" s="20" t="str">
        <f>IF(CW7="","",IF(CW7="-","【-】","【"&amp;SUBSTITUTE(TEXT(CW7,"#,##0.00"),"-","△")&amp;"】"))</f>
        <v>【61.14】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>
        <f t="shared" si="11"/>
        <v>82.25</v>
      </c>
      <c r="DB6" s="21">
        <f t="shared" si="11"/>
        <v>84.84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>
        <f t="shared" si="11"/>
        <v>84.7</v>
      </c>
      <c r="DG6" s="21">
        <f t="shared" si="11"/>
        <v>84.67</v>
      </c>
      <c r="DH6" s="20" t="str">
        <f>IF(DH7="","",IF(DH7="-","【-】","【"&amp;SUBSTITUTE(TEXT(DH7,"#,##0.00"),"-","△")&amp;"】"))</f>
        <v>【86.91】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>
        <f t="shared" si="12"/>
        <v>4.26</v>
      </c>
      <c r="DM6" s="21">
        <f t="shared" si="12"/>
        <v>8.49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>
        <f t="shared" si="12"/>
        <v>20.34</v>
      </c>
      <c r="DR6" s="21">
        <f t="shared" si="12"/>
        <v>21.85</v>
      </c>
      <c r="DS6" s="20" t="str">
        <f>IF(DS7="","",IF(DS7="-","【-】","【"&amp;SUBSTITUTE(TEXT(DS7,"#,##0.00"),"-","△")&amp;"】"))</f>
        <v>【24.95】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>
        <f t="shared" si="14"/>
        <v>0.25</v>
      </c>
      <c r="EN6" s="21">
        <f t="shared" si="14"/>
        <v>0.05</v>
      </c>
      <c r="EO6" s="20" t="str">
        <f>IF(EO7="","",IF(EO7="-","【-】","【"&amp;SUBSTITUTE(TEXT(EO7,"#,##0.00"),"-","△")&amp;"】"))</f>
        <v>【0.03】</v>
      </c>
    </row>
    <row r="7" spans="1:148" s="22" customFormat="1" x14ac:dyDescent="0.15">
      <c r="A7" s="14"/>
      <c r="B7" s="23">
        <v>2021</v>
      </c>
      <c r="C7" s="23">
        <v>92045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43.64</v>
      </c>
      <c r="P7" s="24">
        <v>0.87</v>
      </c>
      <c r="Q7" s="24">
        <v>85.49</v>
      </c>
      <c r="R7" s="24">
        <v>2200</v>
      </c>
      <c r="S7" s="24">
        <v>116239</v>
      </c>
      <c r="T7" s="24">
        <v>356.04</v>
      </c>
      <c r="U7" s="24">
        <v>326.48</v>
      </c>
      <c r="V7" s="24">
        <v>1009</v>
      </c>
      <c r="W7" s="24">
        <v>0.54</v>
      </c>
      <c r="X7" s="24">
        <v>1868.52</v>
      </c>
      <c r="Y7" s="24" t="s">
        <v>102</v>
      </c>
      <c r="Z7" s="24" t="s">
        <v>102</v>
      </c>
      <c r="AA7" s="24" t="s">
        <v>102</v>
      </c>
      <c r="AB7" s="24">
        <v>250.87</v>
      </c>
      <c r="AC7" s="24">
        <v>214.38</v>
      </c>
      <c r="AD7" s="24" t="s">
        <v>102</v>
      </c>
      <c r="AE7" s="24" t="s">
        <v>102</v>
      </c>
      <c r="AF7" s="24" t="s">
        <v>102</v>
      </c>
      <c r="AG7" s="24">
        <v>106.37</v>
      </c>
      <c r="AH7" s="24">
        <v>106.07</v>
      </c>
      <c r="AI7" s="24">
        <v>104.16</v>
      </c>
      <c r="AJ7" s="24" t="s">
        <v>102</v>
      </c>
      <c r="AK7" s="24" t="s">
        <v>102</v>
      </c>
      <c r="AL7" s="24" t="s">
        <v>102</v>
      </c>
      <c r="AM7" s="24">
        <v>0</v>
      </c>
      <c r="AN7" s="24">
        <v>0</v>
      </c>
      <c r="AO7" s="24" t="s">
        <v>102</v>
      </c>
      <c r="AP7" s="24" t="s">
        <v>102</v>
      </c>
      <c r="AQ7" s="24" t="s">
        <v>102</v>
      </c>
      <c r="AR7" s="24">
        <v>139.02000000000001</v>
      </c>
      <c r="AS7" s="24">
        <v>132.04</v>
      </c>
      <c r="AT7" s="24">
        <v>128.22999999999999</v>
      </c>
      <c r="AU7" s="24" t="s">
        <v>102</v>
      </c>
      <c r="AV7" s="24" t="s">
        <v>102</v>
      </c>
      <c r="AW7" s="24" t="s">
        <v>102</v>
      </c>
      <c r="AX7" s="24">
        <v>146.13</v>
      </c>
      <c r="AY7" s="24">
        <v>190.28</v>
      </c>
      <c r="AZ7" s="24" t="s">
        <v>102</v>
      </c>
      <c r="BA7" s="24" t="s">
        <v>102</v>
      </c>
      <c r="BB7" s="24" t="s">
        <v>102</v>
      </c>
      <c r="BC7" s="24">
        <v>29.13</v>
      </c>
      <c r="BD7" s="24">
        <v>35.69</v>
      </c>
      <c r="BE7" s="24">
        <v>34.770000000000003</v>
      </c>
      <c r="BF7" s="24" t="s">
        <v>102</v>
      </c>
      <c r="BG7" s="24" t="s">
        <v>102</v>
      </c>
      <c r="BH7" s="24" t="s">
        <v>102</v>
      </c>
      <c r="BI7" s="24">
        <v>0</v>
      </c>
      <c r="BJ7" s="24">
        <v>0</v>
      </c>
      <c r="BK7" s="24" t="s">
        <v>102</v>
      </c>
      <c r="BL7" s="24" t="s">
        <v>102</v>
      </c>
      <c r="BM7" s="24" t="s">
        <v>102</v>
      </c>
      <c r="BN7" s="24">
        <v>867.83</v>
      </c>
      <c r="BO7" s="24">
        <v>791.76</v>
      </c>
      <c r="BP7" s="24">
        <v>786.37</v>
      </c>
      <c r="BQ7" s="24" t="s">
        <v>102</v>
      </c>
      <c r="BR7" s="24" t="s">
        <v>102</v>
      </c>
      <c r="BS7" s="24" t="s">
        <v>102</v>
      </c>
      <c r="BT7" s="24">
        <v>25.64</v>
      </c>
      <c r="BU7" s="24">
        <v>31.04</v>
      </c>
      <c r="BV7" s="24" t="s">
        <v>102</v>
      </c>
      <c r="BW7" s="24" t="s">
        <v>102</v>
      </c>
      <c r="BX7" s="24" t="s">
        <v>102</v>
      </c>
      <c r="BY7" s="24">
        <v>57.08</v>
      </c>
      <c r="BZ7" s="24">
        <v>56.26</v>
      </c>
      <c r="CA7" s="24">
        <v>60.65</v>
      </c>
      <c r="CB7" s="24" t="s">
        <v>102</v>
      </c>
      <c r="CC7" s="24" t="s">
        <v>102</v>
      </c>
      <c r="CD7" s="24" t="s">
        <v>102</v>
      </c>
      <c r="CE7" s="24">
        <v>424.42</v>
      </c>
      <c r="CF7" s="24">
        <v>352.55</v>
      </c>
      <c r="CG7" s="24" t="s">
        <v>102</v>
      </c>
      <c r="CH7" s="24" t="s">
        <v>102</v>
      </c>
      <c r="CI7" s="24" t="s">
        <v>102</v>
      </c>
      <c r="CJ7" s="24">
        <v>274.99</v>
      </c>
      <c r="CK7" s="24">
        <v>282.08999999999997</v>
      </c>
      <c r="CL7" s="24">
        <v>256.97000000000003</v>
      </c>
      <c r="CM7" s="24" t="s">
        <v>102</v>
      </c>
      <c r="CN7" s="24" t="s">
        <v>102</v>
      </c>
      <c r="CO7" s="24" t="s">
        <v>102</v>
      </c>
      <c r="CP7" s="24">
        <v>55.23</v>
      </c>
      <c r="CQ7" s="24">
        <v>59.91</v>
      </c>
      <c r="CR7" s="24" t="s">
        <v>102</v>
      </c>
      <c r="CS7" s="24" t="s">
        <v>102</v>
      </c>
      <c r="CT7" s="24" t="s">
        <v>102</v>
      </c>
      <c r="CU7" s="24">
        <v>54.83</v>
      </c>
      <c r="CV7" s="24">
        <v>66.53</v>
      </c>
      <c r="CW7" s="24">
        <v>61.14</v>
      </c>
      <c r="CX7" s="24" t="s">
        <v>102</v>
      </c>
      <c r="CY7" s="24" t="s">
        <v>102</v>
      </c>
      <c r="CZ7" s="24" t="s">
        <v>102</v>
      </c>
      <c r="DA7" s="24">
        <v>82.25</v>
      </c>
      <c r="DB7" s="24">
        <v>84.84</v>
      </c>
      <c r="DC7" s="24" t="s">
        <v>102</v>
      </c>
      <c r="DD7" s="24" t="s">
        <v>102</v>
      </c>
      <c r="DE7" s="24" t="s">
        <v>102</v>
      </c>
      <c r="DF7" s="24">
        <v>84.7</v>
      </c>
      <c r="DG7" s="24">
        <v>84.67</v>
      </c>
      <c r="DH7" s="24">
        <v>86.91</v>
      </c>
      <c r="DI7" s="24" t="s">
        <v>102</v>
      </c>
      <c r="DJ7" s="24" t="s">
        <v>102</v>
      </c>
      <c r="DK7" s="24" t="s">
        <v>102</v>
      </c>
      <c r="DL7" s="24">
        <v>4.26</v>
      </c>
      <c r="DM7" s="24">
        <v>8.49</v>
      </c>
      <c r="DN7" s="24" t="s">
        <v>102</v>
      </c>
      <c r="DO7" s="24" t="s">
        <v>102</v>
      </c>
      <c r="DP7" s="24" t="s">
        <v>102</v>
      </c>
      <c r="DQ7" s="24">
        <v>20.34</v>
      </c>
      <c r="DR7" s="24">
        <v>21.85</v>
      </c>
      <c r="DS7" s="24">
        <v>24.95</v>
      </c>
      <c r="DT7" s="24" t="s">
        <v>102</v>
      </c>
      <c r="DU7" s="24" t="s">
        <v>102</v>
      </c>
      <c r="DV7" s="24" t="s">
        <v>102</v>
      </c>
      <c r="DW7" s="24">
        <v>0</v>
      </c>
      <c r="DX7" s="24">
        <v>0</v>
      </c>
      <c r="DY7" s="24" t="s">
        <v>102</v>
      </c>
      <c r="DZ7" s="24" t="s">
        <v>102</v>
      </c>
      <c r="EA7" s="24" t="s">
        <v>102</v>
      </c>
      <c r="EB7" s="24">
        <v>0</v>
      </c>
      <c r="EC7" s="24">
        <v>0</v>
      </c>
      <c r="ED7" s="24">
        <v>0</v>
      </c>
      <c r="EE7" s="24" t="s">
        <v>102</v>
      </c>
      <c r="EF7" s="24" t="s">
        <v>102</v>
      </c>
      <c r="EG7" s="24" t="s">
        <v>102</v>
      </c>
      <c r="EH7" s="24">
        <v>0</v>
      </c>
      <c r="EI7" s="24">
        <v>0</v>
      </c>
      <c r="EJ7" s="24" t="s">
        <v>102</v>
      </c>
      <c r="EK7" s="24" t="s">
        <v>102</v>
      </c>
      <c r="EL7" s="24" t="s">
        <v>102</v>
      </c>
      <c r="EM7" s="24">
        <v>0.25</v>
      </c>
      <c r="EN7" s="24">
        <v>0.05</v>
      </c>
      <c r="EO7" s="24">
        <v>0.03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112</v>
      </c>
      <c r="F13" t="s">
        <v>111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2023-01-18T08:10:21Z</cp:lastPrinted>
  <dcterms:created xsi:type="dcterms:W3CDTF">2023-01-12T23:43:21Z</dcterms:created>
  <dcterms:modified xsi:type="dcterms:W3CDTF">2023-01-27T07:29:17Z</dcterms:modified>
  <cp:category/>
</cp:coreProperties>
</file>