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sano.local\Public_new\佐野市共有1\1050財政課\02財政係\庶務\庶務　庁外\R02庁外文書\翌2月\06公営企業に係る「経営比較分析表」の公表について\"/>
    </mc:Choice>
  </mc:AlternateContent>
  <xr:revisionPtr revIDLastSave="0" documentId="13_ncr:1_{E7F8A996-0118-42EF-95D4-DE8CF2AE5D04}" xr6:coauthVersionLast="43" xr6:coauthVersionMax="43" xr10:uidLastSave="{00000000-0000-0000-0000-000000000000}"/>
  <workbookProtection workbookAlgorithmName="SHA-512" workbookHashValue="DsnHYIhYe5fkwBZ6o7vasAfAwkpd5U7vZ4q4pcJSD1FLNedZfOOzE2Hp2dbjqp5zKy+KvjhavdVrCQMnY8Gztg==" workbookSaltValue="tpas8Gjsd/0tDiPDNE/iU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<sst xmlns="http://schemas.openxmlformats.org/spreadsheetml/2006/main" count="236" uniqueCount="119">
  <si>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</si>
  <si>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</si>
  <si>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</si>
  <si>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</si>
  <si>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</si>
  <si>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</si>
  <si>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</si>
  <si>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</si>
  <si>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</si>
  <si>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</si>
  <si>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</si>
  <si>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</si>
  <si>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</si>
  <si>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</si>
  <si>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</si>
  <si>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</si>
  <si>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</si>
  <si>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</si>
  <si>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</si>
  <si>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</si>
  <si>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</si>
  <si>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</si>
  <si>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</si>
  <si>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</si>
  <si>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</si>
  <si>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</si>
  <si>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</si>
  <si>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</si>
  <si>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</si>
  <si>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</si>
  <si>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</si>
  <si>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</si>
  <si>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</si>
  <si>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</si>
  <si>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</si>
  <si>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</si>
  <si>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</si>
  <si>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</si>
  <si>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</si>
  <si>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</si>
  <si>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</si>
  <si>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</si>
  <si>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</si>
  <si>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</si>
  <si>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</si>
  <si>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</si>
  <si>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</si>
  <si>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</si>
  <si>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</si>
  <si>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</si>
  <si>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</si>
  <si>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</si>
  <si>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</si>
  <si>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</si>
  <si>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</si>
  <si>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</si>
  <si>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</si>
  <si>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</si>
  <si>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</si>
  <si>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</si>
  <si>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</si>
  <si>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</si>
  <si>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</si>
  <si>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</si>
  <si>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</si>
  <si>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</si>
  <si>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</si>
  <si>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</si>
  <si>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</si>
  <si>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</si>
  <si>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</si>
  <si>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</si>
  <si>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</si>
  <si>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</si>
  <si>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</si>
  <si>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</si>
  <si>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</si>
  <si>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</si>
  <si>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</si>
  <si>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</si>
  <si>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</si>
  <si>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</si>
  <si>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</si>
  <si>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</si>
  <si>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</si>
  <si>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</si>
  <si>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</si>
  <si>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</si>
  <si>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</si>
  <si>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</si>
  <si>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</si>
  <si>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</si>
  <si>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</si>
  <si>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</si>
  <si>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</si>
  <si>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</si>
  <si>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</si>
  <si>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</si>
  <si>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</si>
  <si>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</si>
  <si>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</si>
  <si>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</si>
  <si>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</si>
  <si>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</si>
  <si>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</si>
  <si>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</si>
  <si>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</si>
  <si>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</si>
  <si>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</si>
  <si>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</si>
  <si>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</si>
  <si>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</si>
  <si>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</si>
  <si>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</si>
  <si>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</si>
  <si>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</si>
  <si>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元年度末現在で1地区あるが、14年が経過しており、老朽化が顕著になってきている。管渠の老朽化はあまり見られないが、処理施設の機械設備等の故障が多くなり、維持・修繕費用が年々増加し、機能強化対策が必要となっている。
</t>
    <rPh sb="1" eb="3">
      <t>レイワ</t>
    </rPh>
    <rPh sb="3" eb="4">
      <t>ガン</t>
    </rPh>
    <phoneticPr fontId="16"/>
  </si>
  <si>
    <t xml:space="preserve">　佐野市の農業集落排水事業は、平成17年度に新規建設事業が終了しており、今後処理区域を拡大する計画もなく、現在は処理場の維持管理が主な事業となっている。
　事業の性質上、市街化区域外であることから人口減少が顕著である。
　今後は、残り1地区について、既存の管渠を利用しつつ公共下水道に切り替え、維持・修繕費用の増加を抑制するとともに、近い将来に訪れる更新費用の発生を防止する。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ヘイセイ</t>
    </rPh>
    <rPh sb="19" eb="21">
      <t>ネンド</t>
    </rPh>
    <rPh sb="22" eb="24">
      <t>シンキ</t>
    </rPh>
    <rPh sb="24" eb="26">
      <t>ケンセツ</t>
    </rPh>
    <rPh sb="26" eb="28">
      <t>ジギョウ</t>
    </rPh>
    <rPh sb="29" eb="31">
      <t>シュウリョウ</t>
    </rPh>
    <rPh sb="53" eb="55">
      <t>ゲンザイ</t>
    </rPh>
    <rPh sb="56" eb="59">
      <t>ショリジョウ</t>
    </rPh>
    <rPh sb="60" eb="62">
      <t>イジ</t>
    </rPh>
    <rPh sb="62" eb="64">
      <t>カンリ</t>
    </rPh>
    <rPh sb="65" eb="66">
      <t>オモ</t>
    </rPh>
    <rPh sb="67" eb="69">
      <t>ジギョウ</t>
    </rPh>
    <rPh sb="78" eb="80">
      <t>ジギョウ</t>
    </rPh>
    <rPh sb="81" eb="84">
      <t>セイシツジョウ</t>
    </rPh>
    <rPh sb="85" eb="88">
      <t>シガイカ</t>
    </rPh>
    <rPh sb="88" eb="90">
      <t>クイキ</t>
    </rPh>
    <rPh sb="90" eb="91">
      <t>ガイ</t>
    </rPh>
    <rPh sb="98" eb="100">
      <t>ジンコウ</t>
    </rPh>
    <rPh sb="100" eb="102">
      <t>ゲンショウ</t>
    </rPh>
    <rPh sb="103" eb="105">
      <t>ケンチョ</t>
    </rPh>
    <rPh sb="111" eb="113">
      <t>コンゴ</t>
    </rPh>
    <rPh sb="115" eb="116">
      <t>ノコ</t>
    </rPh>
    <rPh sb="118" eb="120">
      <t>チク</t>
    </rPh>
    <rPh sb="125" eb="127">
      <t>キゾン</t>
    </rPh>
    <rPh sb="128" eb="130">
      <t>カンキョ</t>
    </rPh>
    <rPh sb="131" eb="133">
      <t>リヨウ</t>
    </rPh>
    <rPh sb="147" eb="149">
      <t>イジ</t>
    </rPh>
    <rPh sb="150" eb="152">
      <t>シュウゼン</t>
    </rPh>
    <rPh sb="152" eb="154">
      <t>ヒヨウ</t>
    </rPh>
    <rPh sb="155" eb="157">
      <t>ゾウカ</t>
    </rPh>
    <rPh sb="158" eb="160">
      <t>ヨクセイ</t>
    </rPh>
    <rPh sb="167" eb="168">
      <t>チカ</t>
    </rPh>
    <rPh sb="169" eb="171">
      <t>ショウライ</t>
    </rPh>
    <rPh sb="172" eb="173">
      <t>オトズ</t>
    </rPh>
    <rPh sb="175" eb="177">
      <t>コウシン</t>
    </rPh>
    <rPh sb="177" eb="179">
      <t>ヒヨウ</t>
    </rPh>
    <rPh sb="180" eb="182">
      <t>ハッセイ</t>
    </rPh>
    <rPh sb="183" eb="185">
      <t>ボウシ</t>
    </rPh>
    <phoneticPr fontId="4"/>
  </si>
  <si>
    <t xml:space="preserve">　収益的収支比率は、総収益は前年度比でほぼ横ばいだったのに対し、施設改修工事等がなかったことにより総費用が減少したため黒字となっている。
　経費回収率は前年度比で増加であり、全国平均及び類似団体平均値より高い値を示しているが、未接続世帯への戸別訪問等により水洗化率の向上を図るとともに、一定の時期に使用料改定を行い経費回収率の更なる向上を図る必要がある。
　汚水処理原価は、全国平均及び類似団体平均値を大きく下回っており、効率的な汚水処理を行っている状況である。
　施設利用率は、年々減少傾向にあるが、全国平均及び類似団体平均値より高いことから、適切な施設規模で運営できていると分析する。
</t>
    <rPh sb="10" eb="13">
      <t>ソウシュウエキ</t>
    </rPh>
    <rPh sb="21" eb="22">
      <t>ヨコ</t>
    </rPh>
    <rPh sb="29" eb="30">
      <t>タイ</t>
    </rPh>
    <rPh sb="32" eb="34">
      <t>シセツ</t>
    </rPh>
    <rPh sb="34" eb="36">
      <t>カイシュウ</t>
    </rPh>
    <rPh sb="36" eb="38">
      <t>コウジ</t>
    </rPh>
    <rPh sb="38" eb="39">
      <t>トウ</t>
    </rPh>
    <rPh sb="49" eb="52">
      <t>ソウヒヨウ</t>
    </rPh>
    <rPh sb="53" eb="55">
      <t>ゲンショウ</t>
    </rPh>
    <rPh sb="59" eb="61">
      <t>クロジ</t>
    </rPh>
    <rPh sb="76" eb="79">
      <t>ゼンネンド</t>
    </rPh>
    <rPh sb="79" eb="80">
      <t>ヒ</t>
    </rPh>
    <rPh sb="81" eb="83">
      <t>ゾウカ</t>
    </rPh>
    <rPh sb="102" eb="103">
      <t>タカ</t>
    </rPh>
    <rPh sb="104" eb="105">
      <t>チ</t>
    </rPh>
    <rPh sb="106" eb="107">
      <t>シメ</t>
    </rPh>
    <rPh sb="201" eb="202">
      <t>オオ</t>
    </rPh>
    <rPh sb="240" eb="242">
      <t>ネンネン</t>
    </rPh>
    <rPh sb="242" eb="244">
      <t>ゲンショウ</t>
    </rPh>
    <rPh sb="244" eb="2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</si>
</sst>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7-4440-9C4D-D30B1E5B62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E17-4440-9C4D-D30B1E5B62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76.69</c:v>
                </c:pt>
                <c:pt idx="1">
                  <c:v>74.739999999999995</c:v>
                </c:pt>
                <c:pt idx="2">
                  <c:v>75.86</c:v>
                </c:pt>
                <c:pt idx="3">
                  <c:v>64.12</c:v>
                </c:pt>
                <c:pt idx="4">
                  <c:v>61.84</c:v>
                </c:pt>
              </c:numCache>
            </c:numRef>
          </c:val>
          <c:extLst>
            <c:ext xmlns:c16="http://schemas.microsoft.com/office/drawing/2014/chart" uri="{C3380CC4-5D6E-409C-BE32-E72D297353CC}">
              <c16:uniqueId val="{00000000-51C6-46E2-997E-B33EC4F131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1C6-46E2-997E-B33EC4F131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87.15</c:v>
                </c:pt>
                <c:pt idx="1">
                  <c:v>86.76</c:v>
                </c:pt>
                <c:pt idx="2">
                  <c:v>87.95</c:v>
                </c:pt>
                <c:pt idx="3">
                  <c:v>88.27</c:v>
                </c:pt>
                <c:pt idx="4">
                  <c:v>88.37</c:v>
                </c:pt>
              </c:numCache>
            </c:numRef>
          </c:val>
          <c:extLst>
            <c:ext xmlns:c16="http://schemas.microsoft.com/office/drawing/2014/chart" uri="{C3380CC4-5D6E-409C-BE32-E72D297353CC}">
              <c16:uniqueId val="{00000000-6176-4CB2-BD49-BD039FB413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176-4CB2-BD49-BD039FB413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103.64</c:v>
                </c:pt>
                <c:pt idx="1">
                  <c:v>90.91</c:v>
                </c:pt>
                <c:pt idx="2">
                  <c:v>97.64</c:v>
                </c:pt>
                <c:pt idx="3">
                  <c:v>101.07</c:v>
                </c:pt>
                <c:pt idx="4">
                  <c:v>121.6</c:v>
                </c:pt>
              </c:numCache>
            </c:numRef>
          </c:val>
          <c:extLst>
            <c:ext xmlns:c16="http://schemas.microsoft.com/office/drawing/2014/chart" uri="{C3380CC4-5D6E-409C-BE32-E72D297353CC}">
              <c16:uniqueId val="{00000000-F508-47DA-B658-D126843EC6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8-47DA-B658-D126843EC6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C-45E3-9A4C-8049E70179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C-45E3-9A4C-8049E70179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8-410F-9578-FA6EE70891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8-410F-9578-FA6EE70891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A-4A33-B569-74344E3F78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A-4A33-B569-74344E3F78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4-45DA-BFDB-F0F105B924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4-45DA-BFDB-F0F105B924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3-43C1-B2B2-D7F023D0A6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A3-43C1-B2B2-D7F023D0A6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67.239999999999995</c:v>
                </c:pt>
                <c:pt idx="1">
                  <c:v>49.47</c:v>
                </c:pt>
                <c:pt idx="2">
                  <c:v>48.9</c:v>
                </c:pt>
                <c:pt idx="3">
                  <c:v>50.96</c:v>
                </c:pt>
                <c:pt idx="4">
                  <c:v>60.92</c:v>
                </c:pt>
              </c:numCache>
            </c:numRef>
          </c:val>
          <c:extLst>
            <c:ext xmlns:c16="http://schemas.microsoft.com/office/drawing/2014/chart" uri="{C3380CC4-5D6E-409C-BE32-E72D297353CC}">
              <c16:uniqueId val="{00000000-B6D7-4C99-90CF-B19A96A527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6D7-4C99-90CF-B19A96A527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179.27</c:v>
                </c:pt>
                <c:pt idx="1">
                  <c:v>247.52</c:v>
                </c:pt>
                <c:pt idx="2">
                  <c:v>253.01</c:v>
                </c:pt>
                <c:pt idx="3">
                  <c:v>241.22</c:v>
                </c:pt>
                <c:pt idx="4">
                  <c:v>177.44</c:v>
                </c:pt>
              </c:numCache>
            </c:numRef>
          </c:val>
          <c:extLst>
            <c:ext xmlns:c16="http://schemas.microsoft.com/office/drawing/2014/chart" uri="{C3380CC4-5D6E-409C-BE32-E72D297353CC}">
              <c16:uniqueId val="{00000000-7DA9-430D-A2D9-DF2258524E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DA9-430D-A2D9-DF2258524E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佐野市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117968</v>
      </c>
      <c r="AM8" s="51"/>
      <c r="AN8" s="51"/>
      <c r="AO8" s="51"/>
      <c r="AP8" s="51"/>
      <c r="AQ8" s="51"/>
      <c r="AR8" s="51"/>
      <c r="AS8" s="51"/>
      <c r="AT8" s="46">
        <f>データ!T6</f>
        <v>356.04</v>
      </c>
      <c r="AU8" s="46"/>
      <c r="AV8" s="46"/>
      <c r="AW8" s="46"/>
      <c r="AX8" s="46"/>
      <c r="AY8" s="46"/>
      <c r="AZ8" s="46"/>
      <c r="BA8" s="46"/>
      <c r="BB8" s="46">
        <f>データ!U6</f>
        <v>331.33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2.33</v>
      </c>
      <c r="Q10" s="46"/>
      <c r="R10" s="46"/>
      <c r="S10" s="46"/>
      <c r="T10" s="46"/>
      <c r="U10" s="46"/>
      <c r="V10" s="46"/>
      <c r="W10" s="46">
        <f>データ!Q6</f>
        <v>77.58</v>
      </c>
      <c r="X10" s="46"/>
      <c r="Y10" s="46"/>
      <c r="Z10" s="46"/>
      <c r="AA10" s="46"/>
      <c r="AB10" s="46"/>
      <c r="AC10" s="46"/>
      <c r="AD10" s="51">
        <f>データ!R6</f>
        <v>2200</v>
      </c>
      <c r="AE10" s="51"/>
      <c r="AF10" s="51"/>
      <c r="AG10" s="51"/>
      <c r="AH10" s="51"/>
      <c r="AI10" s="51"/>
      <c r="AJ10" s="51"/>
      <c r="AK10" s="2"/>
      <c r="AL10" s="51">
        <f>データ!V6</f>
        <v>2742</v>
      </c>
      <c r="AM10" s="51"/>
      <c r="AN10" s="51"/>
      <c r="AO10" s="51"/>
      <c r="AP10" s="51"/>
      <c r="AQ10" s="51"/>
      <c r="AR10" s="51"/>
      <c r="AS10" s="51"/>
      <c r="AT10" s="46">
        <f>データ!W6</f>
        <v>1.49</v>
      </c>
      <c r="AU10" s="46"/>
      <c r="AV10" s="46"/>
      <c r="AW10" s="46"/>
      <c r="AX10" s="46"/>
      <c r="AY10" s="46"/>
      <c r="AZ10" s="46"/>
      <c r="BA10" s="46"/>
      <c r="BB10" s="46">
        <f>データ!X6</f>
        <v>1840.27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45</v>
      </c>
      <c r="O86" s="26" t="str">
        <f>データ!EO6</f>
        <v>【0.02】</v>
      </c>
    </row>
  </sheetData>
  <sheetProtection algorithmName="SHA-512" hashValue="eI2phe8adHUXtWJmJEpXhgvfH8PDz8T8fdEA6EGGw5/JMp2HkjH8cpxW8PCkjyNFsHVTJmtLj2mTUxLPq+dxrg==" saltValue="RiqYTqa8CSxwCCTKmfP7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92045</v>
      </c>
      <c r="D6" s="33">
        <f t="shared" si="3"/>
        <v>47</v>
      </c>
      <c r="E6" s="33">
        <f t="shared" si="3"/>
        <v>17</v>
      </c>
      <c r="F6" s="33">
        <f t="shared" si="3"/>
        <v>5</v>
      </c>
      <c r="G6" s="33">
        <f t="shared" si="3"/>
        <v>0</v>
      </c>
      <c r="H6" s="33" t="str">
        <f t="shared" si="3"/>
        <v>栃木県　佐野市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2.33</v>
      </c>
      <c r="Q6" s="34">
        <f t="shared" si="3"/>
        <v>77.58</v>
      </c>
      <c r="R6" s="34">
        <f t="shared" si="3"/>
        <v>2200</v>
      </c>
      <c r="S6" s="34">
        <f t="shared" si="3"/>
        <v>117968</v>
      </c>
      <c r="T6" s="34">
        <f t="shared" si="3"/>
        <v>356.04</v>
      </c>
      <c r="U6" s="34">
        <f t="shared" si="3"/>
        <v>331.33</v>
      </c>
      <c r="V6" s="34">
        <f t="shared" si="3"/>
        <v>2742</v>
      </c>
      <c r="W6" s="34">
        <f t="shared" si="3"/>
        <v>1.49</v>
      </c>
      <c r="X6" s="34">
        <f t="shared" si="3"/>
        <v>1840.27</v>
      </c>
      <c r="Y6" s="35">
        <f>IF(Y7="",NA(),Y7)</f>
        <v>103.64</v>
      </c>
      <c r="Z6" s="35">
        <f t="shared" ref="Z6:AH6" si="4">IF(Z7="",NA(),Z7)</f>
        <v>90.91</v>
      </c>
      <c r="AA6" s="35">
        <f t="shared" si="4"/>
        <v>97.64</v>
      </c>
      <c r="AB6" s="35">
        <f t="shared" si="4"/>
        <v>101.07</v>
      </c>
      <c r="AC6" s="35">
        <f t="shared" si="4"/>
        <v>121.6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67.239999999999995</v>
      </c>
      <c r="BR6" s="35">
        <f t="shared" ref="BR6:BZ6" si="8">IF(BR7="",NA(),BR7)</f>
        <v>49.47</v>
      </c>
      <c r="BS6" s="35">
        <f t="shared" si="8"/>
        <v>48.9</v>
      </c>
      <c r="BT6" s="35">
        <f t="shared" si="8"/>
        <v>50.96</v>
      </c>
      <c r="BU6" s="35">
        <f t="shared" si="8"/>
        <v>60.92</v>
      </c>
      <c r="BV6" s="35">
        <f t="shared" si="8"/>
        <v>52.19</v>
      </c>
      <c r="BW6" s="35">
        <f t="shared" si="8"/>
        <v>55.32</v>
      </c>
      <c r="BX6" s="35">
        <f t="shared" si="8"/>
        <v>59.8</v>
      </c>
      <c r="BY6" s="35">
        <f t="shared" si="8"/>
        <v>57.77</v>
      </c>
      <c r="BZ6" s="35">
        <f t="shared" si="8"/>
        <v>57.31</v>
      </c>
      <c r="CA6" s="34" t="str">
        <f>IF(CA7="","",IF(CA7="-","【-】","【"&amp;SUBSTITUTE(TEXT(CA7,"#,##0.00"),"-","△")&amp;"】"))</f>
        <v>【59.59】</v>
      </c>
      <c r="CB6" s="35">
        <f>IF(CB7="",NA(),CB7)</f>
        <v>179.27</v>
      </c>
      <c r="CC6" s="35">
        <f t="shared" ref="CC6:CK6" si="9">IF(CC7="",NA(),CC7)</f>
        <v>247.52</v>
      </c>
      <c r="CD6" s="35">
        <f t="shared" si="9"/>
        <v>253.01</v>
      </c>
      <c r="CE6" s="35">
        <f t="shared" si="9"/>
        <v>241.22</v>
      </c>
      <c r="CF6" s="35">
        <f t="shared" si="9"/>
        <v>177.44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76.69</v>
      </c>
      <c r="CN6" s="35">
        <f t="shared" ref="CN6:CV6" si="10">IF(CN7="",NA(),CN7)</f>
        <v>74.739999999999995</v>
      </c>
      <c r="CO6" s="35">
        <f t="shared" si="10"/>
        <v>75.86</v>
      </c>
      <c r="CP6" s="35">
        <f t="shared" si="10"/>
        <v>64.12</v>
      </c>
      <c r="CQ6" s="35">
        <f t="shared" si="10"/>
        <v>61.84</v>
      </c>
      <c r="CR6" s="35">
        <f t="shared" si="10"/>
        <v>52.31</v>
      </c>
      <c r="CS6" s="35">
        <f t="shared" si="10"/>
        <v>60.65</v>
      </c>
      <c r="CT6" s="35">
        <f t="shared" si="10"/>
        <v>51.75</v>
      </c>
      <c r="CU6" s="35">
        <f t="shared" si="10"/>
        <v>50.68</v>
      </c>
      <c r="CV6" s="35">
        <f t="shared" si="10"/>
        <v>50.14</v>
      </c>
      <c r="CW6" s="34" t="str">
        <f>IF(CW7="","",IF(CW7="-","【-】","【"&amp;SUBSTITUTE(TEXT(CW7,"#,##0.00"),"-","△")&amp;"】"))</f>
        <v>【51.30】</v>
      </c>
      <c r="CX6" s="35">
        <f>IF(CX7="",NA(),CX7)</f>
        <v>87.15</v>
      </c>
      <c r="CY6" s="35">
        <f t="shared" ref="CY6:DG6" si="11">IF(CY7="",NA(),CY7)</f>
        <v>86.76</v>
      </c>
      <c r="CZ6" s="35">
        <f t="shared" si="11"/>
        <v>87.95</v>
      </c>
      <c r="DA6" s="35">
        <f t="shared" si="11"/>
        <v>88.27</v>
      </c>
      <c r="DB6" s="35">
        <f t="shared" si="11"/>
        <v>88.37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92045</v>
      </c>
      <c r="D7" s="37">
        <v>47</v>
      </c>
      <c r="E7" s="37">
        <v>17</v>
      </c>
      <c r="F7" s="37">
        <v>5</v>
      </c>
      <c r="G7" s="37">
        <v>0</v>
      </c>
      <c r="H7" s="37" t="s">
        <v>98</v>
      </c>
      <c r="I7" s="37" t="s">
        <v>99</v>
      </c>
      <c r="J7" s="37" t="s">
        <v>100</v>
      </c>
      <c r="K7" s="37" t="s">
        <v>101</v>
      </c>
      <c r="L7" s="37" t="s">
        <v>102</v>
      </c>
      <c r="M7" s="37" t="s">
        <v>103</v>
      </c>
      <c r="N7" s="38" t="s">
        <v>104</v>
      </c>
      <c r="O7" s="38" t="s">
        <v>105</v>
      </c>
      <c r="P7" s="38">
        <v>2.33</v>
      </c>
      <c r="Q7" s="38">
        <v>77.58</v>
      </c>
      <c r="R7" s="38">
        <v>2200</v>
      </c>
      <c r="S7" s="38">
        <v>117968</v>
      </c>
      <c r="T7" s="38">
        <v>356.04</v>
      </c>
      <c r="U7" s="38">
        <v>331.33</v>
      </c>
      <c r="V7" s="38">
        <v>2742</v>
      </c>
      <c r="W7" s="38">
        <v>1.49</v>
      </c>
      <c r="X7" s="38">
        <v>1840.27</v>
      </c>
      <c r="Y7" s="38">
        <v>103.64</v>
      </c>
      <c r="Z7" s="38">
        <v>90.91</v>
      </c>
      <c r="AA7" s="38">
        <v>97.64</v>
      </c>
      <c r="AB7" s="38">
        <v>101.07</v>
      </c>
      <c r="AC7" s="38">
        <v>121.6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67.239999999999995</v>
      </c>
      <c r="BR7" s="38">
        <v>49.47</v>
      </c>
      <c r="BS7" s="38">
        <v>48.9</v>
      </c>
      <c r="BT7" s="38">
        <v>50.96</v>
      </c>
      <c r="BU7" s="38">
        <v>60.92</v>
      </c>
      <c r="BV7" s="38">
        <v>52.19</v>
      </c>
      <c r="BW7" s="38">
        <v>55.32</v>
      </c>
      <c r="BX7" s="38">
        <v>59.8</v>
      </c>
      <c r="BY7" s="38">
        <v>57.77</v>
      </c>
      <c r="BZ7" s="38">
        <v>57.31</v>
      </c>
      <c r="CA7" s="38">
        <v>59.59</v>
      </c>
      <c r="CB7" s="38">
        <v>179.27</v>
      </c>
      <c r="CC7" s="38">
        <v>247.52</v>
      </c>
      <c r="CD7" s="38">
        <v>253.01</v>
      </c>
      <c r="CE7" s="38">
        <v>241.22</v>
      </c>
      <c r="CF7" s="38">
        <v>177.44</v>
      </c>
      <c r="CG7" s="38">
        <v>296.14</v>
      </c>
      <c r="CH7" s="38">
        <v>283.17</v>
      </c>
      <c r="CI7" s="38">
        <v>263.76</v>
      </c>
      <c r="CJ7" s="38">
        <v>274.35000000000002</v>
      </c>
      <c r="CK7" s="38">
        <v>273.52</v>
      </c>
      <c r="CL7" s="38">
        <v>257.86</v>
      </c>
      <c r="CM7" s="38">
        <v>76.69</v>
      </c>
      <c r="CN7" s="38">
        <v>74.739999999999995</v>
      </c>
      <c r="CO7" s="38">
        <v>75.86</v>
      </c>
      <c r="CP7" s="38">
        <v>64.12</v>
      </c>
      <c r="CQ7" s="38">
        <v>61.84</v>
      </c>
      <c r="CR7" s="38">
        <v>52.31</v>
      </c>
      <c r="CS7" s="38">
        <v>60.65</v>
      </c>
      <c r="CT7" s="38">
        <v>51.75</v>
      </c>
      <c r="CU7" s="38">
        <v>50.68</v>
      </c>
      <c r="CV7" s="38">
        <v>50.14</v>
      </c>
      <c r="CW7" s="38">
        <v>51.3</v>
      </c>
      <c r="CX7" s="38">
        <v>87.15</v>
      </c>
      <c r="CY7" s="38">
        <v>86.76</v>
      </c>
      <c r="CZ7" s="38">
        <v>87.95</v>
      </c>
      <c r="DA7" s="38">
        <v>88.27</v>
      </c>
      <c r="DB7" s="38">
        <v>88.37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2021-01-25T01:51:43Z</cp:lastPrinted>
  <dcterms:created xsi:type="dcterms:W3CDTF">2020-12-04T03:01:53Z</dcterms:created>
  <dcterms:modified xsi:type="dcterms:W3CDTF">2021-02-26T00:15:06Z</dcterms:modified>
  <cp:category/>
</cp:coreProperties>
</file>